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llo365.sharepoint.com/sites/MTRLPQDC304/Capit_Market/6_Compliance and Administration/Quarterly Reporting/2025/Q4/"/>
    </mc:Choice>
  </mc:AlternateContent>
  <xr:revisionPtr revIDLastSave="0" documentId="8_{4E862810-3769-4451-878D-F798DBCF8730}" xr6:coauthVersionLast="47" xr6:coauthVersionMax="47" xr10:uidLastSave="{00000000-0000-0000-0000-000000000000}"/>
  <bookViews>
    <workbookView xWindow="-4035" yWindow="-21720" windowWidth="38640" windowHeight="21120" xr2:uid="{00000000-000D-0000-FFFF-FFFF00000000}"/>
  </bookViews>
  <sheets>
    <sheet name="Obligations pub - 31 Dec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3" i="1"/>
  <c r="G54" i="1"/>
  <c r="G71" i="1" l="1"/>
  <c r="G75" i="1"/>
  <c r="G59" i="1" l="1"/>
  <c r="G77" i="1"/>
</calcChain>
</file>

<file path=xl/sharedStrings.xml><?xml version="1.0" encoding="utf-8"?>
<sst xmlns="http://schemas.openxmlformats.org/spreadsheetml/2006/main" count="344" uniqueCount="131">
  <si>
    <t>Liste des obligations publiques</t>
  </si>
  <si>
    <t>BCE (non-consolidé) et Bell Canada (non-consolidé)</t>
  </si>
  <si>
    <t>Compagnie</t>
  </si>
  <si>
    <t>Série</t>
  </si>
  <si>
    <t>Date d'émission</t>
  </si>
  <si>
    <t>Devise</t>
  </si>
  <si>
    <t>Coupon</t>
  </si>
  <si>
    <t>Commentaires</t>
  </si>
  <si>
    <t>Légende</t>
  </si>
  <si>
    <t>BCE</t>
  </si>
  <si>
    <t>LT:</t>
  </si>
  <si>
    <t>dette à long terme de premier rang</t>
  </si>
  <si>
    <t>AP:</t>
  </si>
  <si>
    <t>actions privilégiées</t>
  </si>
  <si>
    <t>Série S</t>
  </si>
  <si>
    <t>Variable</t>
  </si>
  <si>
    <t>Coupon ou fréquence des dividendes:</t>
  </si>
  <si>
    <t>Série Y</t>
  </si>
  <si>
    <t>A:</t>
  </si>
  <si>
    <t>annuel</t>
  </si>
  <si>
    <t>Série Z</t>
  </si>
  <si>
    <t>S:</t>
  </si>
  <si>
    <t>semi-annuel</t>
  </si>
  <si>
    <t>Série R</t>
  </si>
  <si>
    <t>T:</t>
  </si>
  <si>
    <t>trimestriel</t>
  </si>
  <si>
    <t>Série AA</t>
  </si>
  <si>
    <t>M:</t>
  </si>
  <si>
    <t>mensuel</t>
  </si>
  <si>
    <t>Série AC</t>
  </si>
  <si>
    <t>Conditions de rachat:</t>
  </si>
  <si>
    <t>BELL</t>
  </si>
  <si>
    <t>NR:</t>
  </si>
  <si>
    <t>non rachetable</t>
  </si>
  <si>
    <t>R:</t>
  </si>
  <si>
    <t>rachetable</t>
  </si>
  <si>
    <t>EZ</t>
  </si>
  <si>
    <t>M3</t>
  </si>
  <si>
    <t>M11</t>
  </si>
  <si>
    <t>M14</t>
  </si>
  <si>
    <t>EJ</t>
  </si>
  <si>
    <t>M17</t>
  </si>
  <si>
    <t>EH</t>
  </si>
  <si>
    <t>EO</t>
  </si>
  <si>
    <t>EU</t>
  </si>
  <si>
    <t>Série 1</t>
  </si>
  <si>
    <t>Série 2</t>
  </si>
  <si>
    <t>Série T</t>
  </si>
  <si>
    <t>Série AE</t>
  </si>
  <si>
    <t>Série AF</t>
  </si>
  <si>
    <t>Série AG</t>
  </si>
  <si>
    <t>Série AH</t>
  </si>
  <si>
    <t>Série AI</t>
  </si>
  <si>
    <t xml:space="preserve">BCE </t>
  </si>
  <si>
    <t>Série AB</t>
  </si>
  <si>
    <t>Acte de fiducie de 1997</t>
  </si>
  <si>
    <t>Acte de fiducie de 1976</t>
  </si>
  <si>
    <t>Acte de fiducie de 1996</t>
  </si>
  <si>
    <t>Actions privilégiées de BCE</t>
  </si>
  <si>
    <t>Total - actions privilégiées de BCE</t>
  </si>
  <si>
    <t>Série AD</t>
  </si>
  <si>
    <t xml:space="preserve"> </t>
  </si>
  <si>
    <t>Série AJ</t>
  </si>
  <si>
    <t>Série AK</t>
  </si>
  <si>
    <t>M31</t>
  </si>
  <si>
    <t>Série AM</t>
  </si>
  <si>
    <t>Série AQ</t>
  </si>
  <si>
    <t>M34</t>
  </si>
  <si>
    <t>Date d'échéance/conversion</t>
  </si>
  <si>
    <t>M39</t>
  </si>
  <si>
    <t>Série AN</t>
  </si>
  <si>
    <t>Série AL</t>
  </si>
  <si>
    <t>M43</t>
  </si>
  <si>
    <t>M45</t>
  </si>
  <si>
    <t>CA</t>
  </si>
  <si>
    <t>En circulation (M$ CA)</t>
  </si>
  <si>
    <t>M46</t>
  </si>
  <si>
    <t>Total - émissions de Bell (CA)</t>
  </si>
  <si>
    <t>Acte de fiducie de 2016</t>
  </si>
  <si>
    <t>US</t>
  </si>
  <si>
    <t>Total - émissions de Bell (US)</t>
  </si>
  <si>
    <t>M48</t>
  </si>
  <si>
    <t>M50</t>
  </si>
  <si>
    <t>M51</t>
  </si>
  <si>
    <t>M52</t>
  </si>
  <si>
    <t>M53</t>
  </si>
  <si>
    <t>M54</t>
  </si>
  <si>
    <t>M55</t>
  </si>
  <si>
    <t>31 mars 26</t>
  </si>
  <si>
    <t>M56</t>
  </si>
  <si>
    <t>LT. S. NR</t>
  </si>
  <si>
    <t>AP. T</t>
  </si>
  <si>
    <t>AP. M</t>
  </si>
  <si>
    <t>31 déc. 26</t>
  </si>
  <si>
    <t>M57</t>
  </si>
  <si>
    <t>M58</t>
  </si>
  <si>
    <t>M59</t>
  </si>
  <si>
    <t>M60</t>
  </si>
  <si>
    <t>M61</t>
  </si>
  <si>
    <t>M62</t>
  </si>
  <si>
    <t>M63</t>
  </si>
  <si>
    <t>Series A</t>
  </si>
  <si>
    <t>Series B</t>
  </si>
  <si>
    <t>Séries c</t>
  </si>
  <si>
    <t>Dsb.S, R</t>
  </si>
  <si>
    <t>27 mars 25</t>
  </si>
  <si>
    <t>27 mars 55</t>
  </si>
  <si>
    <t>Acte de fiducie de 2025</t>
  </si>
  <si>
    <t>dette subordonnée de rang inférieur</t>
  </si>
  <si>
    <t>Dsb.inf:</t>
  </si>
  <si>
    <t>Dsb.inf.,S, R</t>
  </si>
  <si>
    <t>Dsb:</t>
  </si>
  <si>
    <t>dette subordonnée</t>
  </si>
  <si>
    <t>Paiement de Compensation</t>
  </si>
  <si>
    <t>PC</t>
  </si>
  <si>
    <t>LT. S. PC</t>
  </si>
  <si>
    <t>LT, S, PC</t>
  </si>
  <si>
    <t>M64</t>
  </si>
  <si>
    <t>M65</t>
  </si>
  <si>
    <t>M66</t>
  </si>
  <si>
    <t>M67</t>
  </si>
  <si>
    <t>US-5</t>
  </si>
  <si>
    <t>US-8</t>
  </si>
  <si>
    <t>US-9</t>
  </si>
  <si>
    <t>US-1</t>
  </si>
  <si>
    <t>US-2</t>
  </si>
  <si>
    <t>US-4</t>
  </si>
  <si>
    <t>US-6</t>
  </si>
  <si>
    <t>US-7</t>
  </si>
  <si>
    <t>US-10</t>
  </si>
  <si>
    <t>Au 31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</si>
</sst>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CDN$&quot;* #,##0.0_-;\-&quot;CDN$&quot;* #,##0.0_-;_-&quot;CDN$&quot;* &quot;-&quot;??_-;_-@_-"/>
    <numFmt numFmtId="167" formatCode="0.0###%"/>
    <numFmt numFmtId="168" formatCode="_(&quot;$&quot;* #,##0.0_);_(&quot;$&quot;* \(#,##0.0\);_(&quot;$&quot;* &quot;-&quot;??_);_(@_)"/>
    <numFmt numFmtId="169" formatCode="[$-C0C]d\ mmm\ yy;@"/>
    <numFmt numFmtId="170" formatCode="0.00\ %"/>
    <numFmt numFmtId="171" formatCode="0.000\ %"/>
    <numFmt numFmtId="172" formatCode="[$-409]dd/mmm/yy;@"/>
    <numFmt numFmtId="173" formatCode="0.000%"/>
    <numFmt numFmtId="174" formatCode="#,##0.0\ [$$-C0C]_);\(#,##0.0\ [$$-C0C]\)"/>
    <numFmt numFmtId="175" formatCode="[$-F800]dddd\,\ mmmm\ dd\,\ yyyy"/>
  </numFmts>
  <fonts count="7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5" fontId="3" fillId="2" borderId="8" xfId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9" fontId="3" fillId="2" borderId="10" xfId="0" applyNumberFormat="1" applyFont="1" applyFill="1" applyBorder="1" applyAlignment="1">
      <alignment horizontal="center"/>
    </xf>
    <xf numFmtId="170" fontId="3" fillId="2" borderId="10" xfId="0" applyNumberFormat="1" applyFont="1" applyFill="1" applyBorder="1" applyAlignment="1">
      <alignment horizontal="center"/>
    </xf>
    <xf numFmtId="165" fontId="3" fillId="2" borderId="1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indent="1"/>
    </xf>
    <xf numFmtId="0" fontId="3" fillId="2" borderId="0" xfId="0" applyFont="1" applyFill="1" applyAlignment="1">
      <alignment horizontal="left"/>
    </xf>
    <xf numFmtId="0" fontId="3" fillId="2" borderId="8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71" fontId="3" fillId="2" borderId="10" xfId="0" applyNumberFormat="1" applyFont="1" applyFill="1" applyBorder="1" applyAlignment="1">
      <alignment horizontal="center"/>
    </xf>
    <xf numFmtId="169" fontId="3" fillId="2" borderId="12" xfId="0" applyNumberFormat="1" applyFont="1" applyFill="1" applyBorder="1" applyAlignment="1">
      <alignment horizontal="center"/>
    </xf>
    <xf numFmtId="165" fontId="3" fillId="2" borderId="8" xfId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9" fontId="3" fillId="2" borderId="13" xfId="0" applyNumberFormat="1" applyFont="1" applyFill="1" applyBorder="1" applyAlignment="1">
      <alignment horizontal="center"/>
    </xf>
    <xf numFmtId="170" fontId="3" fillId="2" borderId="13" xfId="0" applyNumberFormat="1" applyFont="1" applyFill="1" applyBorder="1" applyAlignment="1">
      <alignment horizontal="center"/>
    </xf>
    <xf numFmtId="169" fontId="3" fillId="2" borderId="15" xfId="0" applyNumberFormat="1" applyFont="1" applyFill="1" applyBorder="1" applyAlignment="1">
      <alignment horizontal="center"/>
    </xf>
    <xf numFmtId="165" fontId="3" fillId="2" borderId="7" xfId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169" fontId="3" fillId="3" borderId="13" xfId="0" applyNumberFormat="1" applyFont="1" applyFill="1" applyBorder="1" applyAlignment="1">
      <alignment horizontal="center"/>
    </xf>
    <xf numFmtId="170" fontId="3" fillId="3" borderId="13" xfId="0" applyNumberFormat="1" applyFont="1" applyFill="1" applyBorder="1" applyAlignment="1">
      <alignment horizontal="center"/>
    </xf>
    <xf numFmtId="169" fontId="3" fillId="3" borderId="15" xfId="0" applyNumberFormat="1" applyFont="1" applyFill="1" applyBorder="1" applyAlignment="1">
      <alignment horizontal="center"/>
    </xf>
    <xf numFmtId="165" fontId="3" fillId="3" borderId="7" xfId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9" fontId="3" fillId="0" borderId="10" xfId="0" applyNumberFormat="1" applyFont="1" applyBorder="1" applyAlignment="1">
      <alignment horizontal="center"/>
    </xf>
    <xf numFmtId="170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15" fontId="3" fillId="3" borderId="6" xfId="0" applyNumberFormat="1" applyFont="1" applyFill="1" applyBorder="1" applyAlignment="1">
      <alignment horizontal="center"/>
    </xf>
    <xf numFmtId="16" fontId="3" fillId="3" borderId="7" xfId="0" applyNumberFormat="1" applyFont="1" applyFill="1" applyBorder="1" applyAlignment="1">
      <alignment horizontal="center"/>
    </xf>
    <xf numFmtId="15" fontId="3" fillId="2" borderId="17" xfId="0" applyNumberFormat="1" applyFont="1" applyFill="1" applyBorder="1" applyAlignment="1">
      <alignment horizontal="left" vertical="center"/>
    </xf>
    <xf numFmtId="166" fontId="3" fillId="2" borderId="10" xfId="2" applyNumberFormat="1" applyFont="1" applyFill="1" applyBorder="1" applyAlignment="1" applyProtection="1">
      <alignment horizontal="right" vertical="center"/>
    </xf>
    <xf numFmtId="167" fontId="3" fillId="2" borderId="17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5" fontId="3" fillId="2" borderId="17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171" fontId="3" fillId="2" borderId="10" xfId="0" quotePrefix="1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165" fontId="3" fillId="0" borderId="11" xfId="1" applyFont="1" applyFill="1" applyBorder="1" applyAlignment="1">
      <alignment horizontal="center"/>
    </xf>
    <xf numFmtId="15" fontId="3" fillId="3" borderId="13" xfId="0" applyNumberFormat="1" applyFont="1" applyFill="1" applyBorder="1" applyAlignment="1">
      <alignment horizontal="center"/>
    </xf>
    <xf numFmtId="167" fontId="3" fillId="3" borderId="13" xfId="0" applyNumberFormat="1" applyFont="1" applyFill="1" applyBorder="1" applyAlignment="1">
      <alignment horizontal="center"/>
    </xf>
    <xf numFmtId="165" fontId="3" fillId="0" borderId="8" xfId="1" applyFont="1" applyFill="1" applyBorder="1" applyAlignment="1">
      <alignment horizontal="center"/>
    </xf>
    <xf numFmtId="172" fontId="3" fillId="0" borderId="10" xfId="0" quotePrefix="1" applyNumberFormat="1" applyFont="1" applyBorder="1" applyAlignment="1">
      <alignment horizontal="center"/>
    </xf>
    <xf numFmtId="171" fontId="3" fillId="0" borderId="10" xfId="0" applyNumberFormat="1" applyFont="1" applyBorder="1" applyAlignment="1">
      <alignment horizontal="center"/>
    </xf>
    <xf numFmtId="168" fontId="3" fillId="0" borderId="10" xfId="2" applyNumberFormat="1" applyFont="1" applyFill="1" applyBorder="1" applyAlignment="1"/>
    <xf numFmtId="168" fontId="3" fillId="2" borderId="10" xfId="2" applyNumberFormat="1" applyFont="1" applyFill="1" applyBorder="1" applyAlignment="1"/>
    <xf numFmtId="168" fontId="3" fillId="2" borderId="13" xfId="2" applyNumberFormat="1" applyFont="1" applyFill="1" applyBorder="1" applyAlignment="1"/>
    <xf numFmtId="168" fontId="3" fillId="2" borderId="18" xfId="2" applyNumberFormat="1" applyFont="1" applyFill="1" applyBorder="1" applyAlignment="1"/>
    <xf numFmtId="168" fontId="4" fillId="0" borderId="10" xfId="2" applyNumberFormat="1" applyFont="1" applyFill="1" applyBorder="1" applyAlignment="1"/>
    <xf numFmtId="168" fontId="4" fillId="2" borderId="10" xfId="2" applyNumberFormat="1" applyFont="1" applyFill="1" applyBorder="1" applyAlignment="1"/>
    <xf numFmtId="172" fontId="3" fillId="0" borderId="10" xfId="0" applyNumberFormat="1" applyFont="1" applyBorder="1" applyAlignment="1">
      <alignment horizontal="center"/>
    </xf>
    <xf numFmtId="173" fontId="3" fillId="0" borderId="10" xfId="0" applyNumberFormat="1" applyFont="1" applyBorder="1" applyAlignment="1">
      <alignment horizontal="center"/>
    </xf>
    <xf numFmtId="174" fontId="3" fillId="0" borderId="10" xfId="2" applyNumberFormat="1" applyFont="1" applyFill="1" applyBorder="1" applyAlignment="1"/>
    <xf numFmtId="174" fontId="4" fillId="3" borderId="19" xfId="2" applyNumberFormat="1" applyFont="1" applyFill="1" applyBorder="1" applyAlignment="1"/>
    <xf numFmtId="174" fontId="4" fillId="3" borderId="13" xfId="2" applyNumberFormat="1" applyFont="1" applyFill="1" applyBorder="1" applyAlignment="1"/>
    <xf numFmtId="172" fontId="3" fillId="0" borderId="12" xfId="0" applyNumberFormat="1" applyFont="1" applyBorder="1" applyAlignment="1">
      <alignment horizontal="center"/>
    </xf>
    <xf numFmtId="171" fontId="3" fillId="0" borderId="10" xfId="0" quotePrefix="1" applyNumberFormat="1" applyFont="1" applyBorder="1" applyAlignment="1">
      <alignment horizontal="center"/>
    </xf>
    <xf numFmtId="172" fontId="3" fillId="0" borderId="12" xfId="0" quotePrefix="1" applyNumberFormat="1" applyFont="1" applyBorder="1" applyAlignment="1">
      <alignment horizontal="center"/>
    </xf>
    <xf numFmtId="173" fontId="3" fillId="0" borderId="10" xfId="0" quotePrefix="1" applyNumberFormat="1" applyFont="1" applyBorder="1" applyAlignment="1">
      <alignment horizontal="center"/>
    </xf>
    <xf numFmtId="175" fontId="3" fillId="0" borderId="10" xfId="0" applyNumberFormat="1" applyFont="1" applyBorder="1" applyAlignment="1">
      <alignment horizontal="center"/>
    </xf>
    <xf numFmtId="168" fontId="3" fillId="0" borderId="10" xfId="2" applyNumberFormat="1" applyFont="1" applyFill="1" applyBorder="1" applyAlignment="1">
      <alignment horizontal="left"/>
    </xf>
    <xf numFmtId="174" fontId="3" fillId="0" borderId="20" xfId="2" applyNumberFormat="1" applyFont="1" applyFill="1" applyBorder="1" applyAlignment="1"/>
    <xf numFmtId="174" fontId="3" fillId="0" borderId="21" xfId="2" applyNumberFormat="1" applyFont="1" applyFill="1" applyBorder="1" applyAlignment="1"/>
    <xf numFmtId="0" fontId="3" fillId="0" borderId="8" xfId="0" applyFont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169" fontId="3" fillId="2" borderId="17" xfId="0" applyNumberFormat="1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171" fontId="3" fillId="2" borderId="17" xfId="0" applyNumberFormat="1" applyFont="1" applyFill="1" applyBorder="1" applyAlignment="1">
      <alignment horizontal="center"/>
    </xf>
    <xf numFmtId="14" fontId="3" fillId="0" borderId="0" xfId="0" applyNumberFormat="1" applyFont="1"/>
    <xf numFmtId="165" fontId="3" fillId="0" borderId="0" xfId="1" applyFont="1"/>
    <xf numFmtId="174" fontId="3" fillId="0" borderId="0" xfId="0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36" name="Rectangle 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0" y="154686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63500" dir="2212194" algn="ctr" rotWithShape="0">
            <a:srgbClr val="808080"/>
          </a:outerShdw>
        </a:effectLst>
      </xdr:spPr>
      <xdr:txBody>
        <a:bodyPr/>
        <a:lstStyle/>
        <a:p>
          <a:endParaRPr lang="en-CA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37" name="Rectangle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54686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63500" dir="2212194" algn="ctr" rotWithShape="0">
            <a:srgbClr val="808080"/>
          </a:outerShdw>
        </a:effectLst>
      </xdr:spPr>
      <xdr:txBody>
        <a:bodyPr/>
        <a:lstStyle/>
        <a:p>
          <a:endParaRPr lang="en-CA"/>
        </a:p>
      </xdr:txBody>
    </xdr:sp>
    <xdr:clientData/>
  </xdr:twoCellAnchor>
  <xdr:twoCellAnchor>
    <xdr:from>
      <xdr:col>0</xdr:col>
      <xdr:colOff>0</xdr:colOff>
      <xdr:row>0</xdr:row>
      <xdr:rowOff>40822</xdr:rowOff>
    </xdr:from>
    <xdr:to>
      <xdr:col>0</xdr:col>
      <xdr:colOff>1266825</xdr:colOff>
      <xdr:row>6</xdr:row>
      <xdr:rowOff>25854</xdr:rowOff>
    </xdr:to>
    <xdr:pic>
      <xdr:nvPicPr>
        <xdr:cNvPr id="1122" name="Picture 5" descr="BCE_RGB_Lg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822"/>
          <a:ext cx="1266825" cy="9919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680"/>
  <sheetViews>
    <sheetView showGridLines="0" tabSelected="1" zoomScale="85" zoomScaleNormal="85" zoomScaleSheetLayoutView="100" workbookViewId="0">
      <selection activeCell="E19" sqref="E19"/>
    </sheetView>
  </sheetViews>
  <sheetFormatPr defaultColWidth="9.140625" defaultRowHeight="12.75" x14ac:dyDescent="0.2"/>
  <cols>
    <col min="1" max="1" width="51" customWidth="1"/>
    <col min="2" max="2" width="35.28515625" customWidth="1"/>
    <col min="3" max="3" width="15.7109375" style="1" customWidth="1"/>
    <col min="4" max="4" width="15.7109375" customWidth="1"/>
    <col min="5" max="5" width="18.7109375" customWidth="1"/>
    <col min="6" max="6" width="15.7109375" customWidth="1"/>
    <col min="7" max="7" width="18.42578125" customWidth="1"/>
    <col min="8" max="8" width="26.28515625" bestFit="1" customWidth="1"/>
    <col min="9" max="9" width="3.42578125" customWidth="1"/>
    <col min="10" max="10" width="19.140625" customWidth="1"/>
    <col min="11" max="11" width="21.28515625" customWidth="1"/>
    <col min="12" max="12" width="13.140625" bestFit="1" customWidth="1"/>
    <col min="13" max="13" width="9.28515625" customWidth="1"/>
    <col min="14" max="14" width="13.140625" bestFit="1" customWidth="1"/>
    <col min="15" max="15" width="6.42578125" customWidth="1"/>
    <col min="16" max="16" width="13.42578125" bestFit="1" customWidth="1"/>
    <col min="17" max="17" width="20" bestFit="1" customWidth="1"/>
  </cols>
  <sheetData>
    <row r="3" spans="1:17" ht="7.5" customHeight="1" x14ac:dyDescent="0.2"/>
    <row r="4" spans="1:17" ht="6.75" customHeight="1" x14ac:dyDescent="0.2"/>
    <row r="5" spans="1:17" ht="26.1" customHeight="1" x14ac:dyDescent="0.2"/>
    <row r="6" spans="1:17" ht="13.5" thickBot="1" x14ac:dyDescent="0.25"/>
    <row r="7" spans="1:17" s="3" customFormat="1" ht="20.25" x14ac:dyDescent="0.3">
      <c r="A7" s="105" t="s">
        <v>0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  <c r="O7" s="2"/>
    </row>
    <row r="8" spans="1:17" s="3" customFormat="1" ht="20.25" x14ac:dyDescent="0.3">
      <c r="A8" s="108" t="s">
        <v>1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10"/>
      <c r="O8" s="2"/>
    </row>
    <row r="9" spans="1:17" s="3" customFormat="1" ht="21" thickBot="1" x14ac:dyDescent="0.35">
      <c r="A9" s="111" t="s">
        <v>130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3"/>
      <c r="O9" s="2"/>
    </row>
    <row r="10" spans="1:17" s="3" customFormat="1" ht="15.75" thickBot="1" x14ac:dyDescent="0.25">
      <c r="A10" s="4"/>
      <c r="B10" s="4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7" s="13" customFormat="1" ht="9" customHeight="1" x14ac:dyDescent="0.2">
      <c r="A11" s="6"/>
      <c r="B11" s="7"/>
      <c r="C11" s="7"/>
      <c r="D11" s="7"/>
      <c r="E11" s="7"/>
      <c r="F11" s="7"/>
      <c r="G11" s="7"/>
      <c r="H11" s="8"/>
      <c r="I11" s="3"/>
      <c r="J11" s="9"/>
      <c r="K11" s="10"/>
      <c r="L11" s="10"/>
      <c r="M11" s="10"/>
      <c r="N11" s="11"/>
      <c r="O11" s="12"/>
    </row>
    <row r="12" spans="1:17" s="17" customFormat="1" ht="48" thickBot="1" x14ac:dyDescent="0.25">
      <c r="A12" s="14" t="s">
        <v>2</v>
      </c>
      <c r="B12" s="15" t="s">
        <v>3</v>
      </c>
      <c r="C12" s="15" t="s">
        <v>4</v>
      </c>
      <c r="D12" s="15" t="s">
        <v>5</v>
      </c>
      <c r="E12" s="15" t="s">
        <v>6</v>
      </c>
      <c r="F12" s="15" t="s">
        <v>68</v>
      </c>
      <c r="G12" s="15" t="s">
        <v>75</v>
      </c>
      <c r="H12" s="16" t="s">
        <v>7</v>
      </c>
      <c r="J12" s="114" t="s">
        <v>8</v>
      </c>
      <c r="K12" s="115"/>
      <c r="L12" s="115"/>
      <c r="M12" s="115"/>
      <c r="N12" s="116"/>
      <c r="O12" s="18"/>
    </row>
    <row r="13" spans="1:17" s="3" customFormat="1" ht="15" customHeight="1" x14ac:dyDescent="0.2">
      <c r="A13" s="67" t="s">
        <v>56</v>
      </c>
      <c r="B13" s="22"/>
      <c r="C13" s="23"/>
      <c r="D13" s="22"/>
      <c r="E13" s="34"/>
      <c r="F13" s="23"/>
      <c r="G13" s="76"/>
      <c r="H13" s="36"/>
      <c r="J13" s="26" t="s">
        <v>10</v>
      </c>
      <c r="K13" s="27" t="s">
        <v>11</v>
      </c>
      <c r="L13" s="4"/>
      <c r="M13" s="4"/>
      <c r="N13" s="28"/>
      <c r="P13" s="102"/>
      <c r="Q13" s="103"/>
    </row>
    <row r="14" spans="1:17" s="3" customFormat="1" ht="15" customHeight="1" x14ac:dyDescent="0.2">
      <c r="A14" s="55" t="s">
        <v>31</v>
      </c>
      <c r="B14" s="22" t="s">
        <v>36</v>
      </c>
      <c r="C14" s="23">
        <v>35697</v>
      </c>
      <c r="D14" s="51" t="s">
        <v>74</v>
      </c>
      <c r="E14" s="34">
        <v>7.0000000000000007E-2</v>
      </c>
      <c r="F14" s="23">
        <v>46654</v>
      </c>
      <c r="G14" s="84">
        <v>150</v>
      </c>
      <c r="H14" s="25" t="s">
        <v>115</v>
      </c>
      <c r="J14" s="26" t="s">
        <v>12</v>
      </c>
      <c r="K14" s="27" t="s">
        <v>13</v>
      </c>
      <c r="L14" s="4"/>
      <c r="M14" s="4"/>
      <c r="N14" s="28"/>
      <c r="P14" s="102"/>
      <c r="Q14" s="103"/>
    </row>
    <row r="15" spans="1:17" s="3" customFormat="1" ht="15" customHeight="1" x14ac:dyDescent="0.2">
      <c r="A15" s="55" t="s">
        <v>31</v>
      </c>
      <c r="B15" s="22" t="s">
        <v>40</v>
      </c>
      <c r="C15" s="23">
        <v>33679</v>
      </c>
      <c r="D15" s="51" t="s">
        <v>74</v>
      </c>
      <c r="E15" s="34">
        <v>9.7000000000000003E-2</v>
      </c>
      <c r="F15" s="23">
        <v>48563</v>
      </c>
      <c r="G15" s="84">
        <v>125</v>
      </c>
      <c r="H15" s="25" t="s">
        <v>90</v>
      </c>
      <c r="J15" s="26" t="s">
        <v>111</v>
      </c>
      <c r="K15" s="27" t="s">
        <v>112</v>
      </c>
      <c r="L15" s="4"/>
      <c r="M15" s="4"/>
      <c r="N15" s="28"/>
      <c r="P15" s="102"/>
      <c r="Q15" s="103"/>
    </row>
    <row r="16" spans="1:17" s="3" customFormat="1" ht="15" customHeight="1" x14ac:dyDescent="0.2">
      <c r="A16" s="55" t="s">
        <v>31</v>
      </c>
      <c r="B16" s="22" t="s">
        <v>42</v>
      </c>
      <c r="C16" s="23">
        <v>33557</v>
      </c>
      <c r="D16" s="51" t="s">
        <v>74</v>
      </c>
      <c r="E16" s="34">
        <v>0.1</v>
      </c>
      <c r="F16" s="23">
        <v>51820</v>
      </c>
      <c r="G16" s="84">
        <v>400</v>
      </c>
      <c r="H16" s="25" t="s">
        <v>90</v>
      </c>
      <c r="J16" s="26" t="s">
        <v>109</v>
      </c>
      <c r="K16" s="27" t="s">
        <v>108</v>
      </c>
      <c r="L16" s="4"/>
      <c r="M16" s="4"/>
      <c r="N16" s="28"/>
      <c r="P16" s="102"/>
      <c r="Q16" s="103"/>
    </row>
    <row r="17" spans="1:17" s="3" customFormat="1" ht="15" customHeight="1" x14ac:dyDescent="0.2">
      <c r="A17" s="55" t="s">
        <v>31</v>
      </c>
      <c r="B17" s="22" t="s">
        <v>43</v>
      </c>
      <c r="C17" s="23">
        <v>34029</v>
      </c>
      <c r="D17" s="51" t="s">
        <v>74</v>
      </c>
      <c r="E17" s="34">
        <v>9.2499999999999999E-2</v>
      </c>
      <c r="F17" s="23">
        <v>56019</v>
      </c>
      <c r="G17" s="84">
        <v>150</v>
      </c>
      <c r="H17" s="25" t="s">
        <v>90</v>
      </c>
      <c r="J17" s="26"/>
      <c r="K17" s="27"/>
      <c r="L17" s="5"/>
      <c r="M17" s="5"/>
      <c r="N17" s="31"/>
      <c r="P17" s="102"/>
      <c r="Q17" s="103"/>
    </row>
    <row r="18" spans="1:17" s="3" customFormat="1" ht="15" customHeight="1" x14ac:dyDescent="0.2">
      <c r="A18" s="55" t="s">
        <v>31</v>
      </c>
      <c r="B18" s="22" t="s">
        <v>44</v>
      </c>
      <c r="C18" s="23">
        <v>34669</v>
      </c>
      <c r="D18" s="51" t="s">
        <v>74</v>
      </c>
      <c r="E18" s="34">
        <v>0.1</v>
      </c>
      <c r="F18" s="23">
        <v>56584</v>
      </c>
      <c r="G18" s="93">
        <v>150</v>
      </c>
      <c r="H18" s="25" t="s">
        <v>90</v>
      </c>
      <c r="J18" s="30" t="s">
        <v>16</v>
      </c>
      <c r="K18" s="5"/>
      <c r="L18" s="4"/>
      <c r="M18" s="4"/>
      <c r="N18" s="28"/>
      <c r="P18" s="102"/>
      <c r="Q18" s="103"/>
    </row>
    <row r="19" spans="1:17" s="3" customFormat="1" ht="15" customHeight="1" x14ac:dyDescent="0.2">
      <c r="A19" s="30"/>
      <c r="B19" s="22"/>
      <c r="C19" s="23"/>
      <c r="D19" s="51"/>
      <c r="E19" s="34"/>
      <c r="F19" s="35"/>
      <c r="G19" s="84">
        <f>SUM(G14:G18)</f>
        <v>975</v>
      </c>
      <c r="H19" s="36"/>
      <c r="J19" s="26" t="s">
        <v>18</v>
      </c>
      <c r="K19" s="27" t="s">
        <v>19</v>
      </c>
      <c r="L19" s="4"/>
      <c r="M19" s="4"/>
      <c r="N19" s="28"/>
      <c r="P19" s="102"/>
      <c r="Q19" s="103"/>
    </row>
    <row r="20" spans="1:17" s="3" customFormat="1" ht="15" customHeight="1" x14ac:dyDescent="0.2">
      <c r="A20" s="67" t="s">
        <v>57</v>
      </c>
      <c r="B20" s="22"/>
      <c r="C20" s="23"/>
      <c r="D20" s="22"/>
      <c r="E20" s="24"/>
      <c r="F20" s="35"/>
      <c r="G20" s="77"/>
      <c r="H20" s="36"/>
      <c r="J20" s="26" t="s">
        <v>21</v>
      </c>
      <c r="K20" s="27" t="s">
        <v>22</v>
      </c>
      <c r="L20" s="4"/>
      <c r="M20" s="4"/>
      <c r="N20" s="28"/>
      <c r="P20" s="102"/>
      <c r="Q20" s="103"/>
    </row>
    <row r="21" spans="1:17" s="3" customFormat="1" ht="15" customHeight="1" x14ac:dyDescent="0.2">
      <c r="A21" s="55" t="s">
        <v>31</v>
      </c>
      <c r="B21" s="22" t="s">
        <v>45</v>
      </c>
      <c r="C21" s="23">
        <v>35172</v>
      </c>
      <c r="D21" s="51" t="s">
        <v>74</v>
      </c>
      <c r="E21" s="68">
        <v>8.8749999999999996E-2</v>
      </c>
      <c r="F21" s="23">
        <v>46129</v>
      </c>
      <c r="G21" s="84">
        <v>125</v>
      </c>
      <c r="H21" s="29" t="s">
        <v>104</v>
      </c>
      <c r="J21" s="26" t="s">
        <v>24</v>
      </c>
      <c r="K21" s="27" t="s">
        <v>25</v>
      </c>
      <c r="L21" s="4"/>
      <c r="M21" s="4"/>
      <c r="N21" s="28"/>
      <c r="P21" s="102"/>
      <c r="Q21" s="103"/>
    </row>
    <row r="22" spans="1:17" s="3" customFormat="1" ht="15" customHeight="1" x14ac:dyDescent="0.2">
      <c r="A22" s="55" t="s">
        <v>31</v>
      </c>
      <c r="B22" s="22" t="s">
        <v>46</v>
      </c>
      <c r="C22" s="23">
        <v>35429</v>
      </c>
      <c r="D22" s="51" t="s">
        <v>74</v>
      </c>
      <c r="E22" s="34">
        <v>7.6499999999999999E-2</v>
      </c>
      <c r="F22" s="23">
        <v>48212</v>
      </c>
      <c r="G22" s="93">
        <v>150</v>
      </c>
      <c r="H22" s="29" t="s">
        <v>104</v>
      </c>
      <c r="J22" s="26" t="s">
        <v>27</v>
      </c>
      <c r="K22" s="27" t="s">
        <v>28</v>
      </c>
      <c r="L22" s="4"/>
      <c r="M22" s="4"/>
      <c r="N22" s="28"/>
      <c r="P22" s="102"/>
      <c r="Q22" s="103"/>
    </row>
    <row r="23" spans="1:17" s="3" customFormat="1" ht="15" customHeight="1" x14ac:dyDescent="0.2">
      <c r="A23" s="30"/>
      <c r="B23" s="22"/>
      <c r="C23" s="99"/>
      <c r="D23" s="100"/>
      <c r="E23" s="101"/>
      <c r="F23" s="99"/>
      <c r="G23" s="84">
        <f>G22+G21</f>
        <v>275</v>
      </c>
      <c r="H23" s="31"/>
      <c r="J23" s="26"/>
      <c r="K23" s="27"/>
      <c r="L23" s="4"/>
      <c r="M23" s="4"/>
      <c r="N23" s="28"/>
      <c r="P23" s="102"/>
      <c r="Q23" s="103"/>
    </row>
    <row r="24" spans="1:17" s="20" customFormat="1" ht="15" customHeight="1" x14ac:dyDescent="0.2">
      <c r="A24" s="67" t="s">
        <v>55</v>
      </c>
      <c r="B24" s="65"/>
      <c r="C24" s="64"/>
      <c r="D24" s="63"/>
      <c r="E24" s="62"/>
      <c r="F24" s="60"/>
      <c r="G24" s="61"/>
      <c r="H24" s="19"/>
      <c r="J24" s="32" t="s">
        <v>30</v>
      </c>
      <c r="K24" s="27"/>
      <c r="L24" s="4"/>
      <c r="M24" s="4"/>
      <c r="N24" s="28"/>
      <c r="P24" s="102"/>
      <c r="Q24" s="103"/>
    </row>
    <row r="25" spans="1:17" s="3" customFormat="1" ht="15" customHeight="1" x14ac:dyDescent="0.2">
      <c r="A25" s="69" t="s">
        <v>31</v>
      </c>
      <c r="B25" s="51" t="s">
        <v>72</v>
      </c>
      <c r="C25" s="52">
        <v>42594</v>
      </c>
      <c r="D25" s="51" t="s">
        <v>74</v>
      </c>
      <c r="E25" s="75">
        <v>2.9000000000000001E-2</v>
      </c>
      <c r="F25" s="52">
        <v>46246</v>
      </c>
      <c r="G25" s="84">
        <v>650</v>
      </c>
      <c r="H25" s="70" t="s">
        <v>115</v>
      </c>
      <c r="J25" s="26" t="s">
        <v>32</v>
      </c>
      <c r="K25" s="27" t="s">
        <v>33</v>
      </c>
      <c r="L25" s="4"/>
      <c r="M25" s="4"/>
      <c r="N25" s="28"/>
      <c r="P25" s="102"/>
      <c r="Q25" s="103"/>
    </row>
    <row r="26" spans="1:17" s="3" customFormat="1" ht="15" customHeight="1" x14ac:dyDescent="0.2">
      <c r="A26" s="69" t="s">
        <v>31</v>
      </c>
      <c r="B26" s="51" t="s">
        <v>85</v>
      </c>
      <c r="C26" s="52">
        <v>44057</v>
      </c>
      <c r="D26" s="51" t="s">
        <v>74</v>
      </c>
      <c r="E26" s="88">
        <v>1.6500000000000001E-2</v>
      </c>
      <c r="F26" s="52">
        <v>46615</v>
      </c>
      <c r="G26" s="84">
        <v>750</v>
      </c>
      <c r="H26" s="70" t="s">
        <v>115</v>
      </c>
      <c r="J26" s="26" t="s">
        <v>34</v>
      </c>
      <c r="K26" s="27" t="s">
        <v>35</v>
      </c>
      <c r="L26" s="4"/>
      <c r="M26" s="4"/>
      <c r="N26" s="28"/>
      <c r="P26" s="102"/>
      <c r="Q26" s="103"/>
    </row>
    <row r="27" spans="1:17" s="3" customFormat="1" ht="15" customHeight="1" x14ac:dyDescent="0.2">
      <c r="A27" s="69" t="s">
        <v>31</v>
      </c>
      <c r="B27" s="51" t="s">
        <v>76</v>
      </c>
      <c r="C27" s="52">
        <v>43007</v>
      </c>
      <c r="D27" s="51" t="s">
        <v>74</v>
      </c>
      <c r="E27" s="75">
        <v>3.5999999999999997E-2</v>
      </c>
      <c r="F27" s="52">
        <v>46659</v>
      </c>
      <c r="G27" s="84">
        <v>800</v>
      </c>
      <c r="H27" s="70" t="s">
        <v>115</v>
      </c>
      <c r="J27" s="26" t="s">
        <v>114</v>
      </c>
      <c r="K27" s="27" t="s">
        <v>113</v>
      </c>
      <c r="N27" s="95"/>
      <c r="P27" s="102"/>
      <c r="Q27" s="103"/>
    </row>
    <row r="28" spans="1:17" s="3" customFormat="1" ht="15" customHeight="1" thickBot="1" x14ac:dyDescent="0.25">
      <c r="A28" s="69" t="s">
        <v>31</v>
      </c>
      <c r="B28" s="51" t="s">
        <v>89</v>
      </c>
      <c r="C28" s="52">
        <v>44344</v>
      </c>
      <c r="D28" s="51" t="s">
        <v>74</v>
      </c>
      <c r="E28" s="75">
        <v>2.1999999999999999E-2</v>
      </c>
      <c r="F28" s="52">
        <v>46902</v>
      </c>
      <c r="G28" s="84">
        <v>500</v>
      </c>
      <c r="H28" s="70" t="s">
        <v>115</v>
      </c>
      <c r="J28" s="96"/>
      <c r="K28" s="97"/>
      <c r="L28" s="97"/>
      <c r="M28" s="97"/>
      <c r="N28" s="98"/>
      <c r="P28" s="102"/>
      <c r="Q28" s="103"/>
    </row>
    <row r="29" spans="1:17" s="3" customFormat="1" ht="15" customHeight="1" x14ac:dyDescent="0.2">
      <c r="A29" s="69" t="s">
        <v>31</v>
      </c>
      <c r="B29" s="51" t="s">
        <v>81</v>
      </c>
      <c r="C29" s="52">
        <v>43333</v>
      </c>
      <c r="D29" s="51" t="s">
        <v>74</v>
      </c>
      <c r="E29" s="75">
        <v>3.7999999999999999E-2</v>
      </c>
      <c r="F29" s="52">
        <v>46986</v>
      </c>
      <c r="G29" s="84">
        <v>1000</v>
      </c>
      <c r="H29" s="70" t="s">
        <v>115</v>
      </c>
      <c r="P29" s="102"/>
      <c r="Q29" s="103"/>
    </row>
    <row r="30" spans="1:17" s="3" customFormat="1" ht="15" customHeight="1" x14ac:dyDescent="0.2">
      <c r="A30" s="69" t="s">
        <v>31</v>
      </c>
      <c r="B30" s="51" t="s">
        <v>97</v>
      </c>
      <c r="C30" s="52">
        <v>45149</v>
      </c>
      <c r="D30" s="51" t="s">
        <v>74</v>
      </c>
      <c r="E30" s="75">
        <v>5.1499999999999997E-2</v>
      </c>
      <c r="F30" s="52">
        <v>47071</v>
      </c>
      <c r="G30" s="84">
        <v>600</v>
      </c>
      <c r="H30" s="70" t="s">
        <v>115</v>
      </c>
      <c r="P30" s="102"/>
      <c r="Q30" s="103"/>
    </row>
    <row r="31" spans="1:17" s="3" customFormat="1" ht="15" customHeight="1" x14ac:dyDescent="0.2">
      <c r="A31" s="69" t="s">
        <v>31</v>
      </c>
      <c r="B31" s="51" t="s">
        <v>99</v>
      </c>
      <c r="C31" s="52">
        <v>45244</v>
      </c>
      <c r="D31" s="51" t="s">
        <v>74</v>
      </c>
      <c r="E31" s="90">
        <v>5.2499999999999998E-2</v>
      </c>
      <c r="F31" s="52">
        <v>47192</v>
      </c>
      <c r="G31" s="84">
        <v>700</v>
      </c>
      <c r="H31" s="70" t="s">
        <v>116</v>
      </c>
      <c r="P31" s="102"/>
      <c r="Q31" s="103"/>
    </row>
    <row r="32" spans="1:17" s="3" customFormat="1" ht="15" customHeight="1" x14ac:dyDescent="0.2">
      <c r="A32" s="69" t="s">
        <v>31</v>
      </c>
      <c r="B32" s="51" t="s">
        <v>37</v>
      </c>
      <c r="C32" s="52">
        <v>36360</v>
      </c>
      <c r="D32" s="51" t="s">
        <v>74</v>
      </c>
      <c r="E32" s="75">
        <v>6.5500000000000003E-2</v>
      </c>
      <c r="F32" s="52">
        <v>47239</v>
      </c>
      <c r="G32" s="84">
        <v>200.053</v>
      </c>
      <c r="H32" s="70" t="s">
        <v>115</v>
      </c>
      <c r="J32"/>
      <c r="K32"/>
      <c r="L32"/>
      <c r="M32"/>
      <c r="N32"/>
      <c r="P32" s="102"/>
      <c r="Q32" s="103"/>
    </row>
    <row r="33" spans="1:17" s="3" customFormat="1" ht="15" customHeight="1" x14ac:dyDescent="0.2">
      <c r="A33" s="69" t="s">
        <v>31</v>
      </c>
      <c r="B33" s="51" t="s">
        <v>117</v>
      </c>
      <c r="C33" s="52">
        <v>45883</v>
      </c>
      <c r="D33" s="51" t="s">
        <v>74</v>
      </c>
      <c r="E33" s="75">
        <v>3.6499999999999998E-2</v>
      </c>
      <c r="F33" s="52">
        <v>47344</v>
      </c>
      <c r="G33" s="84">
        <v>400</v>
      </c>
      <c r="H33" s="70" t="s">
        <v>115</v>
      </c>
      <c r="J33"/>
      <c r="K33"/>
      <c r="L33"/>
      <c r="M33"/>
      <c r="N33"/>
      <c r="P33" s="102"/>
      <c r="Q33" s="103"/>
    </row>
    <row r="34" spans="1:17" s="3" customFormat="1" ht="15" customHeight="1" x14ac:dyDescent="0.2">
      <c r="A34" s="69" t="s">
        <v>31</v>
      </c>
      <c r="B34" s="51" t="s">
        <v>82</v>
      </c>
      <c r="C34" s="52">
        <v>43718</v>
      </c>
      <c r="D34" s="51" t="s">
        <v>74</v>
      </c>
      <c r="E34" s="75">
        <v>2.9000000000000001E-2</v>
      </c>
      <c r="F34" s="52">
        <v>47371</v>
      </c>
      <c r="G34" s="84">
        <v>550</v>
      </c>
      <c r="H34" s="70" t="s">
        <v>115</v>
      </c>
      <c r="J34"/>
      <c r="K34"/>
      <c r="L34"/>
      <c r="M34"/>
      <c r="N34"/>
      <c r="P34" s="102"/>
      <c r="Q34" s="103"/>
    </row>
    <row r="35" spans="1:17" s="3" customFormat="1" ht="15" customHeight="1" x14ac:dyDescent="0.2">
      <c r="A35" s="69" t="s">
        <v>31</v>
      </c>
      <c r="B35" s="51" t="s">
        <v>95</v>
      </c>
      <c r="C35" s="52">
        <v>44966</v>
      </c>
      <c r="D35" s="51" t="s">
        <v>74</v>
      </c>
      <c r="E35" s="90">
        <v>4.5499999999999999E-2</v>
      </c>
      <c r="F35" s="52">
        <v>47523</v>
      </c>
      <c r="G35" s="84">
        <v>1050</v>
      </c>
      <c r="H35" s="70" t="s">
        <v>116</v>
      </c>
      <c r="J35"/>
      <c r="K35"/>
      <c r="L35"/>
      <c r="M35"/>
      <c r="N35"/>
      <c r="P35" s="102"/>
      <c r="Q35" s="103"/>
    </row>
    <row r="36" spans="1:17" s="3" customFormat="1" ht="15" customHeight="1" x14ac:dyDescent="0.2">
      <c r="A36" s="69" t="s">
        <v>31</v>
      </c>
      <c r="B36" s="51" t="s">
        <v>84</v>
      </c>
      <c r="C36" s="52">
        <v>43965</v>
      </c>
      <c r="D36" s="51" t="s">
        <v>74</v>
      </c>
      <c r="E36" s="75">
        <v>2.5000000000000001E-2</v>
      </c>
      <c r="F36" s="52">
        <v>47617</v>
      </c>
      <c r="G36" s="84">
        <v>1000</v>
      </c>
      <c r="H36" s="70" t="s">
        <v>115</v>
      </c>
      <c r="J36"/>
      <c r="K36"/>
      <c r="L36"/>
      <c r="M36"/>
      <c r="N36"/>
      <c r="P36" s="102"/>
      <c r="Q36" s="103"/>
    </row>
    <row r="37" spans="1:17" s="3" customFormat="1" ht="15" customHeight="1" x14ac:dyDescent="0.2">
      <c r="A37" s="69" t="s">
        <v>31</v>
      </c>
      <c r="B37" s="51" t="s">
        <v>86</v>
      </c>
      <c r="C37" s="52">
        <v>44272</v>
      </c>
      <c r="D37" s="51" t="s">
        <v>74</v>
      </c>
      <c r="E37" s="75">
        <v>0.03</v>
      </c>
      <c r="F37" s="52">
        <v>47924</v>
      </c>
      <c r="G37" s="84">
        <v>1000</v>
      </c>
      <c r="H37" s="70" t="s">
        <v>115</v>
      </c>
      <c r="J37"/>
      <c r="K37"/>
      <c r="L37"/>
      <c r="M37"/>
      <c r="N37"/>
      <c r="P37" s="102"/>
      <c r="Q37" s="103"/>
    </row>
    <row r="38" spans="1:17" s="3" customFormat="1" ht="15" customHeight="1" x14ac:dyDescent="0.2">
      <c r="A38" s="69" t="s">
        <v>31</v>
      </c>
      <c r="B38" s="51" t="s">
        <v>38</v>
      </c>
      <c r="C38" s="52">
        <v>36983</v>
      </c>
      <c r="D38" s="51" t="s">
        <v>74</v>
      </c>
      <c r="E38" s="75">
        <v>7.85E-2</v>
      </c>
      <c r="F38" s="52">
        <v>47940</v>
      </c>
      <c r="G38" s="84">
        <v>400</v>
      </c>
      <c r="H38" s="70" t="s">
        <v>115</v>
      </c>
      <c r="J38"/>
      <c r="K38"/>
      <c r="L38"/>
      <c r="M38"/>
      <c r="N38"/>
      <c r="P38" s="102"/>
      <c r="Q38" s="103"/>
    </row>
    <row r="39" spans="1:17" s="3" customFormat="1" ht="15" customHeight="1" x14ac:dyDescent="0.2">
      <c r="A39" s="69" t="s">
        <v>31</v>
      </c>
      <c r="B39" s="51" t="s">
        <v>39</v>
      </c>
      <c r="C39" s="52">
        <v>37309</v>
      </c>
      <c r="D39" s="51" t="s">
        <v>74</v>
      </c>
      <c r="E39" s="75">
        <v>7.2999999999999995E-2</v>
      </c>
      <c r="F39" s="52">
        <v>48267</v>
      </c>
      <c r="G39" s="84">
        <v>400</v>
      </c>
      <c r="H39" s="70" t="s">
        <v>115</v>
      </c>
      <c r="J39"/>
      <c r="K39"/>
      <c r="L39"/>
      <c r="M39"/>
      <c r="N39"/>
      <c r="P39" s="102"/>
      <c r="Q39" s="103"/>
    </row>
    <row r="40" spans="1:17" s="3" customFormat="1" ht="15" customHeight="1" x14ac:dyDescent="0.2">
      <c r="A40" s="69" t="s">
        <v>31</v>
      </c>
      <c r="B40" s="51" t="s">
        <v>94</v>
      </c>
      <c r="C40" s="52">
        <v>44875</v>
      </c>
      <c r="D40" s="51" t="s">
        <v>74</v>
      </c>
      <c r="E40" s="75">
        <v>5.8500000000000003E-2</v>
      </c>
      <c r="F40" s="52">
        <v>48528</v>
      </c>
      <c r="G40" s="84">
        <v>1300</v>
      </c>
      <c r="H40" s="70" t="s">
        <v>116</v>
      </c>
      <c r="J40"/>
      <c r="K40"/>
      <c r="L40"/>
      <c r="M40"/>
      <c r="N40"/>
      <c r="P40" s="102"/>
      <c r="Q40" s="103"/>
    </row>
    <row r="41" spans="1:17" s="3" customFormat="1" ht="15" customHeight="1" x14ac:dyDescent="0.2">
      <c r="A41" s="69" t="s">
        <v>31</v>
      </c>
      <c r="B41" s="51" t="s">
        <v>118</v>
      </c>
      <c r="C41" s="52">
        <v>45883</v>
      </c>
      <c r="D41" s="51" t="s">
        <v>74</v>
      </c>
      <c r="E41" s="75">
        <v>4.2999999999999997E-2</v>
      </c>
      <c r="F41" s="52">
        <v>48652</v>
      </c>
      <c r="G41" s="84">
        <v>500</v>
      </c>
      <c r="H41" s="70" t="s">
        <v>116</v>
      </c>
      <c r="J41"/>
      <c r="K41"/>
      <c r="L41"/>
      <c r="M41"/>
      <c r="N41"/>
      <c r="P41" s="102"/>
      <c r="Q41" s="103"/>
    </row>
    <row r="42" spans="1:17" s="3" customFormat="1" ht="15" customHeight="1" x14ac:dyDescent="0.2">
      <c r="A42" s="69" t="s">
        <v>31</v>
      </c>
      <c r="B42" s="51" t="s">
        <v>100</v>
      </c>
      <c r="C42" s="52">
        <v>45436</v>
      </c>
      <c r="D42" s="51" t="s">
        <v>74</v>
      </c>
      <c r="E42" s="83">
        <v>5.1499999999999997E-2</v>
      </c>
      <c r="F42" s="52">
        <v>49180</v>
      </c>
      <c r="G42" s="84">
        <v>1100</v>
      </c>
      <c r="H42" s="70" t="s">
        <v>116</v>
      </c>
      <c r="J42"/>
      <c r="K42"/>
      <c r="L42"/>
      <c r="M42"/>
      <c r="N42"/>
      <c r="P42" s="102"/>
      <c r="Q42" s="103"/>
    </row>
    <row r="43" spans="1:17" s="3" customFormat="1" ht="15" customHeight="1" x14ac:dyDescent="0.2">
      <c r="A43" s="69" t="s">
        <v>31</v>
      </c>
      <c r="B43" s="51" t="s">
        <v>41</v>
      </c>
      <c r="C43" s="52">
        <v>38062</v>
      </c>
      <c r="D43" s="51" t="s">
        <v>74</v>
      </c>
      <c r="E43" s="75">
        <v>6.0999999999999999E-2</v>
      </c>
      <c r="F43" s="52">
        <v>49384</v>
      </c>
      <c r="G43" s="84">
        <v>450</v>
      </c>
      <c r="H43" s="73" t="s">
        <v>115</v>
      </c>
      <c r="J43"/>
      <c r="K43"/>
      <c r="L43"/>
      <c r="M43"/>
      <c r="N43"/>
      <c r="P43" s="102"/>
      <c r="Q43" s="103"/>
    </row>
    <row r="44" spans="1:17" s="3" customFormat="1" ht="15" customHeight="1" x14ac:dyDescent="0.2">
      <c r="A44" s="69" t="s">
        <v>31</v>
      </c>
      <c r="B44" s="51" t="s">
        <v>119</v>
      </c>
      <c r="C44" s="52">
        <v>45883</v>
      </c>
      <c r="D44" s="51" t="s">
        <v>74</v>
      </c>
      <c r="E44" s="75">
        <v>4.7E-2</v>
      </c>
      <c r="F44" s="52">
        <v>49748</v>
      </c>
      <c r="G44" s="84">
        <v>600</v>
      </c>
      <c r="H44" s="73" t="s">
        <v>115</v>
      </c>
      <c r="J44"/>
      <c r="K44"/>
      <c r="L44"/>
      <c r="M44"/>
      <c r="N44"/>
      <c r="P44" s="102"/>
      <c r="Q44" s="103"/>
    </row>
    <row r="45" spans="1:17" s="3" customFormat="1" ht="15" customHeight="1" x14ac:dyDescent="0.2">
      <c r="A45" s="69" t="s">
        <v>31</v>
      </c>
      <c r="B45" s="51" t="s">
        <v>67</v>
      </c>
      <c r="C45" s="52">
        <v>41963</v>
      </c>
      <c r="D45" s="51" t="s">
        <v>74</v>
      </c>
      <c r="E45" s="75">
        <v>6.1699999999999998E-2</v>
      </c>
      <c r="F45" s="52">
        <v>50097</v>
      </c>
      <c r="G45" s="84">
        <v>300</v>
      </c>
      <c r="H45" s="70" t="s">
        <v>115</v>
      </c>
      <c r="J45"/>
      <c r="K45"/>
      <c r="L45"/>
      <c r="M45"/>
      <c r="N45"/>
      <c r="P45" s="102"/>
      <c r="Q45" s="103"/>
    </row>
    <row r="46" spans="1:17" s="3" customFormat="1" ht="15" customHeight="1" x14ac:dyDescent="0.2">
      <c r="A46" s="69" t="s">
        <v>31</v>
      </c>
      <c r="B46" s="51" t="s">
        <v>64</v>
      </c>
      <c r="C46" s="52">
        <v>41911</v>
      </c>
      <c r="D46" s="51" t="s">
        <v>74</v>
      </c>
      <c r="E46" s="75">
        <v>4.7500000000000001E-2</v>
      </c>
      <c r="F46" s="52">
        <v>52869</v>
      </c>
      <c r="G46" s="84">
        <v>500</v>
      </c>
      <c r="H46" s="70" t="s">
        <v>115</v>
      </c>
      <c r="J46"/>
      <c r="K46"/>
      <c r="L46"/>
      <c r="M46"/>
      <c r="N46"/>
      <c r="P46" s="102"/>
      <c r="Q46" s="103"/>
    </row>
    <row r="47" spans="1:17" s="3" customFormat="1" ht="15" customHeight="1" x14ac:dyDescent="0.2">
      <c r="A47" s="69" t="s">
        <v>31</v>
      </c>
      <c r="B47" s="51" t="s">
        <v>69</v>
      </c>
      <c r="C47" s="52">
        <v>42093</v>
      </c>
      <c r="D47" s="51" t="s">
        <v>74</v>
      </c>
      <c r="E47" s="75">
        <v>4.3499999999999997E-2</v>
      </c>
      <c r="F47" s="52">
        <v>53314</v>
      </c>
      <c r="G47" s="84">
        <v>395</v>
      </c>
      <c r="H47" s="70" t="s">
        <v>115</v>
      </c>
      <c r="J47"/>
      <c r="K47"/>
      <c r="L47"/>
      <c r="M47"/>
      <c r="N47"/>
      <c r="P47" s="102"/>
      <c r="Q47" s="103"/>
    </row>
    <row r="48" spans="1:17" s="3" customFormat="1" ht="15" customHeight="1" x14ac:dyDescent="0.2">
      <c r="A48" s="69" t="s">
        <v>31</v>
      </c>
      <c r="B48" s="51" t="s">
        <v>73</v>
      </c>
      <c r="C48" s="52">
        <v>42793</v>
      </c>
      <c r="D48" s="51" t="s">
        <v>74</v>
      </c>
      <c r="E48" s="75">
        <v>4.4499999999999998E-2</v>
      </c>
      <c r="F48" s="52">
        <v>53750</v>
      </c>
      <c r="G48" s="84">
        <v>400</v>
      </c>
      <c r="H48" s="73" t="s">
        <v>115</v>
      </c>
      <c r="J48"/>
      <c r="K48"/>
      <c r="L48"/>
      <c r="M48"/>
      <c r="N48"/>
      <c r="P48" s="102"/>
      <c r="Q48" s="103"/>
    </row>
    <row r="49" spans="1:17" s="3" customFormat="1" ht="15" customHeight="1" x14ac:dyDescent="0.2">
      <c r="A49" s="69" t="s">
        <v>31</v>
      </c>
      <c r="B49" s="51" t="s">
        <v>83</v>
      </c>
      <c r="C49" s="52">
        <v>43874</v>
      </c>
      <c r="D49" s="51" t="s">
        <v>74</v>
      </c>
      <c r="E49" s="75">
        <v>3.5000000000000003E-2</v>
      </c>
      <c r="F49" s="52">
        <v>55061</v>
      </c>
      <c r="G49" s="84">
        <v>83.575999999999993</v>
      </c>
      <c r="H49" s="73" t="s">
        <v>115</v>
      </c>
      <c r="J49"/>
      <c r="K49"/>
      <c r="L49"/>
      <c r="M49"/>
      <c r="N49"/>
      <c r="P49" s="102"/>
      <c r="Q49" s="103"/>
    </row>
    <row r="50" spans="1:17" s="3" customFormat="1" ht="15" customHeight="1" x14ac:dyDescent="0.2">
      <c r="A50" s="69" t="s">
        <v>31</v>
      </c>
      <c r="B50" s="51" t="s">
        <v>87</v>
      </c>
      <c r="C50" s="52">
        <v>44272</v>
      </c>
      <c r="D50" s="51" t="s">
        <v>74</v>
      </c>
      <c r="E50" s="75">
        <v>4.0500000000000001E-2</v>
      </c>
      <c r="F50" s="52">
        <v>55229</v>
      </c>
      <c r="G50" s="84">
        <v>82.618435000000005</v>
      </c>
      <c r="H50" s="70" t="s">
        <v>115</v>
      </c>
      <c r="J50"/>
      <c r="K50"/>
      <c r="L50"/>
      <c r="M50"/>
      <c r="N50"/>
      <c r="P50" s="102"/>
      <c r="Q50" s="103"/>
    </row>
    <row r="51" spans="1:17" s="3" customFormat="1" ht="15" customHeight="1" x14ac:dyDescent="0.2">
      <c r="A51" s="69" t="s">
        <v>31</v>
      </c>
      <c r="B51" s="51" t="s">
        <v>96</v>
      </c>
      <c r="C51" s="52">
        <v>44966</v>
      </c>
      <c r="D51" s="51" t="s">
        <v>74</v>
      </c>
      <c r="E51" s="90">
        <v>5.1499999999999997E-2</v>
      </c>
      <c r="F51" s="52">
        <v>55924</v>
      </c>
      <c r="G51" s="84">
        <v>450</v>
      </c>
      <c r="H51" s="70" t="s">
        <v>116</v>
      </c>
      <c r="J51"/>
      <c r="K51"/>
      <c r="L51"/>
      <c r="M51"/>
      <c r="N51"/>
      <c r="P51" s="102"/>
      <c r="Q51" s="103"/>
    </row>
    <row r="52" spans="1:17" s="3" customFormat="1" ht="15" customHeight="1" x14ac:dyDescent="0.2">
      <c r="A52" s="69" t="s">
        <v>31</v>
      </c>
      <c r="B52" s="51" t="s">
        <v>98</v>
      </c>
      <c r="C52" s="52">
        <v>45149</v>
      </c>
      <c r="D52" s="51" t="s">
        <v>74</v>
      </c>
      <c r="E52" s="75">
        <v>5.6000000000000001E-2</v>
      </c>
      <c r="F52" s="52">
        <v>56107</v>
      </c>
      <c r="G52" s="84">
        <v>800</v>
      </c>
      <c r="H52" s="70" t="s">
        <v>115</v>
      </c>
      <c r="J52"/>
      <c r="K52"/>
      <c r="L52"/>
      <c r="M52"/>
      <c r="N52"/>
      <c r="P52" s="102"/>
      <c r="Q52" s="103"/>
    </row>
    <row r="53" spans="1:17" s="3" customFormat="1" ht="15" customHeight="1" x14ac:dyDescent="0.2">
      <c r="A53" s="69" t="s">
        <v>31</v>
      </c>
      <c r="B53" s="51" t="s">
        <v>120</v>
      </c>
      <c r="C53" s="52">
        <v>45883</v>
      </c>
      <c r="D53" s="51" t="s">
        <v>74</v>
      </c>
      <c r="E53" s="75">
        <v>5.2499999999999998E-2</v>
      </c>
      <c r="F53" s="52">
        <v>56840</v>
      </c>
      <c r="G53" s="93">
        <v>500</v>
      </c>
      <c r="H53" s="70" t="s">
        <v>115</v>
      </c>
      <c r="J53"/>
      <c r="K53"/>
      <c r="L53"/>
      <c r="M53"/>
      <c r="N53"/>
      <c r="P53" s="102"/>
      <c r="Q53" s="103"/>
    </row>
    <row r="54" spans="1:17" s="3" customFormat="1" ht="15" customHeight="1" x14ac:dyDescent="0.2">
      <c r="A54" s="21"/>
      <c r="B54" s="22"/>
      <c r="C54" s="23"/>
      <c r="D54" s="22"/>
      <c r="E54" s="75"/>
      <c r="F54" s="23"/>
      <c r="G54" s="84">
        <f>SUM(G25:G53)</f>
        <v>17461.247434999997</v>
      </c>
      <c r="H54" s="25"/>
      <c r="J54"/>
      <c r="K54"/>
      <c r="L54"/>
      <c r="M54"/>
      <c r="N54"/>
      <c r="P54" s="102"/>
      <c r="Q54" s="103"/>
    </row>
    <row r="55" spans="1:17" s="3" customFormat="1" ht="15" customHeight="1" x14ac:dyDescent="0.2">
      <c r="A55" s="67" t="s">
        <v>107</v>
      </c>
      <c r="B55" s="22"/>
      <c r="C55" s="23"/>
      <c r="D55" s="22"/>
      <c r="E55" s="34"/>
      <c r="F55" s="35"/>
      <c r="G55" s="84"/>
      <c r="H55" s="36"/>
      <c r="J55"/>
      <c r="K55"/>
      <c r="L55"/>
      <c r="M55"/>
      <c r="N55"/>
      <c r="P55" s="102"/>
      <c r="Q55" s="103"/>
    </row>
    <row r="56" spans="1:17" s="3" customFormat="1" ht="15" customHeight="1" x14ac:dyDescent="0.2">
      <c r="A56" s="69" t="s">
        <v>31</v>
      </c>
      <c r="B56" s="51" t="s">
        <v>103</v>
      </c>
      <c r="C56" s="91" t="s">
        <v>105</v>
      </c>
      <c r="D56" s="51" t="s">
        <v>74</v>
      </c>
      <c r="E56" s="75">
        <v>5.6250000000000001E-2</v>
      </c>
      <c r="F56" s="87" t="s">
        <v>106</v>
      </c>
      <c r="G56" s="92">
        <v>1250</v>
      </c>
      <c r="H56" s="29" t="s">
        <v>110</v>
      </c>
      <c r="J56"/>
      <c r="K56"/>
      <c r="L56"/>
      <c r="M56"/>
      <c r="N56"/>
      <c r="P56" s="102"/>
      <c r="Q56" s="103"/>
    </row>
    <row r="57" spans="1:17" s="3" customFormat="1" ht="15" customHeight="1" x14ac:dyDescent="0.2">
      <c r="A57" s="67"/>
      <c r="B57" s="22"/>
      <c r="C57" s="23"/>
      <c r="D57" s="22"/>
      <c r="E57" s="34"/>
      <c r="F57" s="35"/>
      <c r="G57" s="84"/>
      <c r="H57" s="36"/>
      <c r="J57"/>
      <c r="K57"/>
      <c r="L57"/>
      <c r="M57"/>
      <c r="N57"/>
      <c r="P57" s="102"/>
      <c r="Q57" s="103"/>
    </row>
    <row r="58" spans="1:17" s="3" customFormat="1" ht="15" customHeight="1" thickBot="1" x14ac:dyDescent="0.25">
      <c r="A58" s="37"/>
      <c r="B58" s="38"/>
      <c r="C58" s="39"/>
      <c r="D58" s="38"/>
      <c r="E58" s="40"/>
      <c r="F58" s="41"/>
      <c r="G58" s="78"/>
      <c r="H58" s="42"/>
      <c r="J58"/>
      <c r="K58"/>
      <c r="L58"/>
      <c r="M58"/>
      <c r="N58"/>
      <c r="P58" s="102"/>
      <c r="Q58" s="103"/>
    </row>
    <row r="59" spans="1:17" s="3" customFormat="1" ht="15" customHeight="1" thickBot="1" x14ac:dyDescent="0.3">
      <c r="A59" s="66" t="s">
        <v>77</v>
      </c>
      <c r="B59" s="43"/>
      <c r="C59" s="44"/>
      <c r="D59" s="43"/>
      <c r="E59" s="45"/>
      <c r="F59" s="46"/>
      <c r="G59" s="85">
        <f>G54+G19+G56+G23</f>
        <v>19961.247434999997</v>
      </c>
      <c r="H59" s="47"/>
      <c r="J59"/>
      <c r="K59"/>
      <c r="L59"/>
      <c r="M59"/>
      <c r="N59"/>
      <c r="P59" s="102"/>
      <c r="Q59" s="103"/>
    </row>
    <row r="60" spans="1:17" s="3" customFormat="1" ht="15" customHeight="1" x14ac:dyDescent="0.2">
      <c r="A60" s="21"/>
      <c r="B60" s="22"/>
      <c r="C60" s="23"/>
      <c r="D60" s="22"/>
      <c r="E60" s="24"/>
      <c r="F60" s="35"/>
      <c r="G60" s="79"/>
      <c r="H60" s="36"/>
      <c r="J60"/>
      <c r="K60"/>
      <c r="L60"/>
      <c r="M60"/>
      <c r="N60"/>
      <c r="P60" s="102"/>
      <c r="Q60" s="103"/>
    </row>
    <row r="61" spans="1:17" s="3" customFormat="1" ht="15" customHeight="1" x14ac:dyDescent="0.2">
      <c r="A61" s="67" t="s">
        <v>78</v>
      </c>
      <c r="B61" s="22"/>
      <c r="C61" s="23"/>
      <c r="D61" s="22"/>
      <c r="E61" s="24"/>
      <c r="F61" s="35"/>
      <c r="G61" s="77"/>
      <c r="H61" s="36"/>
      <c r="K61"/>
      <c r="L61"/>
      <c r="M61"/>
      <c r="P61" s="102"/>
      <c r="Q61" s="103"/>
    </row>
    <row r="62" spans="1:17" s="3" customFormat="1" ht="15" customHeight="1" x14ac:dyDescent="0.2">
      <c r="A62" s="69" t="s">
        <v>31</v>
      </c>
      <c r="B62" s="51" t="s">
        <v>121</v>
      </c>
      <c r="C62" s="52">
        <v>44420</v>
      </c>
      <c r="D62" s="51" t="s">
        <v>79</v>
      </c>
      <c r="E62" s="34">
        <v>2.1499999999999998E-2</v>
      </c>
      <c r="F62" s="52">
        <v>48259</v>
      </c>
      <c r="G62" s="84">
        <v>417.02699999999999</v>
      </c>
      <c r="H62" s="70" t="s">
        <v>115</v>
      </c>
      <c r="K62"/>
      <c r="L62"/>
      <c r="M62"/>
      <c r="P62" s="102"/>
      <c r="Q62" s="103"/>
    </row>
    <row r="63" spans="1:17" s="3" customFormat="1" ht="15" customHeight="1" x14ac:dyDescent="0.2">
      <c r="A63" s="69" t="s">
        <v>31</v>
      </c>
      <c r="B63" s="51" t="s">
        <v>122</v>
      </c>
      <c r="C63" s="52">
        <v>45057</v>
      </c>
      <c r="D63" s="51" t="s">
        <v>79</v>
      </c>
      <c r="E63" s="34">
        <v>5.0999999999999997E-2</v>
      </c>
      <c r="F63" s="52">
        <v>12185</v>
      </c>
      <c r="G63" s="84">
        <v>850</v>
      </c>
      <c r="H63" s="70" t="s">
        <v>115</v>
      </c>
      <c r="K63"/>
      <c r="L63"/>
      <c r="M63"/>
      <c r="P63" s="102"/>
      <c r="Q63" s="103"/>
    </row>
    <row r="64" spans="1:17" s="3" customFormat="1" ht="15" customHeight="1" x14ac:dyDescent="0.2">
      <c r="A64" s="69" t="s">
        <v>31</v>
      </c>
      <c r="B64" s="51" t="s">
        <v>123</v>
      </c>
      <c r="C64" s="52">
        <v>45337</v>
      </c>
      <c r="D64" s="51" t="s">
        <v>79</v>
      </c>
      <c r="E64" s="34">
        <v>5.1999999999999998E-2</v>
      </c>
      <c r="F64" s="52">
        <v>12465</v>
      </c>
      <c r="G64" s="84">
        <v>700</v>
      </c>
      <c r="H64" s="70" t="s">
        <v>115</v>
      </c>
      <c r="K64"/>
      <c r="L64"/>
      <c r="M64"/>
      <c r="P64" s="102"/>
      <c r="Q64" s="103"/>
    </row>
    <row r="65" spans="1:17" s="3" customFormat="1" ht="15" customHeight="1" x14ac:dyDescent="0.2">
      <c r="A65" s="69" t="s">
        <v>31</v>
      </c>
      <c r="B65" s="51" t="s">
        <v>124</v>
      </c>
      <c r="C65" s="52">
        <v>43188</v>
      </c>
      <c r="D65" s="51" t="s">
        <v>79</v>
      </c>
      <c r="E65" s="34">
        <v>4.4639999999999999E-2</v>
      </c>
      <c r="F65" s="52">
        <v>54149</v>
      </c>
      <c r="G65" s="84">
        <v>1150</v>
      </c>
      <c r="H65" s="70" t="s">
        <v>115</v>
      </c>
      <c r="K65"/>
      <c r="L65"/>
      <c r="M65"/>
      <c r="P65" s="102"/>
      <c r="Q65" s="103"/>
    </row>
    <row r="66" spans="1:17" s="3" customFormat="1" ht="15" customHeight="1" x14ac:dyDescent="0.2">
      <c r="A66" s="69" t="s">
        <v>31</v>
      </c>
      <c r="B66" s="51" t="s">
        <v>125</v>
      </c>
      <c r="C66" s="52">
        <v>43598</v>
      </c>
      <c r="D66" s="51" t="s">
        <v>79</v>
      </c>
      <c r="E66" s="34">
        <v>4.2999999999999997E-2</v>
      </c>
      <c r="F66" s="52">
        <v>54633</v>
      </c>
      <c r="G66" s="84">
        <v>425.65899999999999</v>
      </c>
      <c r="H66" s="73" t="s">
        <v>115</v>
      </c>
      <c r="K66"/>
      <c r="L66"/>
      <c r="M66"/>
      <c r="P66" s="102"/>
      <c r="Q66" s="103"/>
    </row>
    <row r="67" spans="1:17" s="3" customFormat="1" ht="15" customHeight="1" x14ac:dyDescent="0.2">
      <c r="A67" s="69" t="s">
        <v>31</v>
      </c>
      <c r="B67" s="51" t="s">
        <v>126</v>
      </c>
      <c r="C67" s="52">
        <v>44272</v>
      </c>
      <c r="D67" s="51" t="s">
        <v>79</v>
      </c>
      <c r="E67" s="34">
        <v>3.6499999999999998E-2</v>
      </c>
      <c r="F67" s="52">
        <v>55229</v>
      </c>
      <c r="G67" s="84">
        <v>421.39100000000002</v>
      </c>
      <c r="H67" s="70" t="s">
        <v>115</v>
      </c>
      <c r="P67" s="102"/>
      <c r="Q67" s="103"/>
    </row>
    <row r="68" spans="1:17" s="3" customFormat="1" ht="15" customHeight="1" x14ac:dyDescent="0.2">
      <c r="A68" s="69" t="s">
        <v>31</v>
      </c>
      <c r="B68" s="51" t="s">
        <v>127</v>
      </c>
      <c r="C68" s="52">
        <v>44420</v>
      </c>
      <c r="D68" s="51" t="s">
        <v>79</v>
      </c>
      <c r="E68" s="34">
        <v>3.2000000000000001E-2</v>
      </c>
      <c r="F68" s="52">
        <v>55564</v>
      </c>
      <c r="G68" s="84">
        <v>458.98099999999999</v>
      </c>
      <c r="H68" s="70" t="s">
        <v>115</v>
      </c>
      <c r="P68" s="102"/>
      <c r="Q68" s="103"/>
    </row>
    <row r="69" spans="1:17" s="3" customFormat="1" ht="15" customHeight="1" x14ac:dyDescent="0.2">
      <c r="A69" s="69" t="s">
        <v>31</v>
      </c>
      <c r="B69" s="51" t="s">
        <v>128</v>
      </c>
      <c r="C69" s="52">
        <v>44603</v>
      </c>
      <c r="D69" s="51" t="s">
        <v>79</v>
      </c>
      <c r="E69" s="75">
        <v>3.6499999999999998E-2</v>
      </c>
      <c r="F69" s="52">
        <v>19221</v>
      </c>
      <c r="G69" s="84">
        <v>532.59</v>
      </c>
      <c r="H69" s="70" t="s">
        <v>115</v>
      </c>
      <c r="P69" s="102"/>
      <c r="Q69" s="103"/>
    </row>
    <row r="70" spans="1:17" s="3" customFormat="1" ht="15" customHeight="1" x14ac:dyDescent="0.2">
      <c r="A70" s="69" t="s">
        <v>31</v>
      </c>
      <c r="B70" s="51" t="s">
        <v>129</v>
      </c>
      <c r="C70" s="52">
        <v>45337</v>
      </c>
      <c r="D70" s="51" t="s">
        <v>79</v>
      </c>
      <c r="E70" s="75">
        <v>5.5500000000000001E-2</v>
      </c>
      <c r="F70" s="52">
        <v>19770</v>
      </c>
      <c r="G70" s="84">
        <v>750</v>
      </c>
      <c r="H70" s="73" t="s">
        <v>115</v>
      </c>
      <c r="P70" s="102"/>
      <c r="Q70" s="103"/>
    </row>
    <row r="71" spans="1:17" s="3" customFormat="1" ht="15" customHeight="1" x14ac:dyDescent="0.2">
      <c r="A71" s="32"/>
      <c r="B71" s="51"/>
      <c r="C71" s="82"/>
      <c r="D71" s="51"/>
      <c r="E71" s="75"/>
      <c r="F71" s="89"/>
      <c r="G71" s="94">
        <f>SUM(G62:G70)</f>
        <v>5705.6480000000001</v>
      </c>
      <c r="H71" s="70"/>
      <c r="P71" s="102"/>
      <c r="Q71" s="103"/>
    </row>
    <row r="72" spans="1:17" s="3" customFormat="1" ht="15" customHeight="1" x14ac:dyDescent="0.2">
      <c r="A72" s="67" t="s">
        <v>107</v>
      </c>
      <c r="B72" s="22"/>
      <c r="C72" s="23"/>
      <c r="D72" s="22"/>
      <c r="E72" s="24"/>
      <c r="F72" s="35"/>
      <c r="G72" s="84"/>
      <c r="H72" s="29"/>
      <c r="P72" s="102"/>
      <c r="Q72" s="103"/>
    </row>
    <row r="73" spans="1:17" s="3" customFormat="1" ht="15" customHeight="1" x14ac:dyDescent="0.2">
      <c r="A73" s="69" t="s">
        <v>31</v>
      </c>
      <c r="B73" s="51" t="s">
        <v>101</v>
      </c>
      <c r="C73" s="52">
        <v>45706</v>
      </c>
      <c r="D73" s="51" t="s">
        <v>79</v>
      </c>
      <c r="E73" s="75">
        <v>6.8750000000000006E-2</v>
      </c>
      <c r="F73" s="52">
        <v>20347</v>
      </c>
      <c r="G73" s="84">
        <v>1000</v>
      </c>
      <c r="H73" s="29" t="s">
        <v>110</v>
      </c>
      <c r="P73" s="102"/>
      <c r="Q73" s="103"/>
    </row>
    <row r="74" spans="1:17" s="3" customFormat="1" ht="15" customHeight="1" x14ac:dyDescent="0.2">
      <c r="A74" s="69" t="s">
        <v>31</v>
      </c>
      <c r="B74" s="51" t="s">
        <v>102</v>
      </c>
      <c r="C74" s="52">
        <v>45706</v>
      </c>
      <c r="D74" s="51" t="s">
        <v>79</v>
      </c>
      <c r="E74" s="75">
        <v>7.0000000000000007E-2</v>
      </c>
      <c r="F74" s="52">
        <v>20347</v>
      </c>
      <c r="G74" s="93">
        <v>1250</v>
      </c>
      <c r="H74" s="29" t="s">
        <v>110</v>
      </c>
      <c r="P74" s="102"/>
      <c r="Q74" s="103"/>
    </row>
    <row r="75" spans="1:17" s="3" customFormat="1" ht="15" customHeight="1" x14ac:dyDescent="0.2">
      <c r="A75" s="69"/>
      <c r="B75" s="51"/>
      <c r="C75" s="74"/>
      <c r="D75" s="51"/>
      <c r="E75" s="75"/>
      <c r="F75" s="89"/>
      <c r="G75" s="84">
        <f>SUM(G73:G74)</f>
        <v>2250</v>
      </c>
      <c r="H75" s="70"/>
      <c r="P75" s="102"/>
      <c r="Q75" s="103"/>
    </row>
    <row r="76" spans="1:17" s="3" customFormat="1" ht="15" customHeight="1" thickBot="1" x14ac:dyDescent="0.25">
      <c r="A76" s="37"/>
      <c r="B76" s="38"/>
      <c r="C76" s="39"/>
      <c r="D76" s="38"/>
      <c r="E76" s="40"/>
      <c r="F76" s="39"/>
      <c r="G76" s="78"/>
      <c r="H76" s="48"/>
      <c r="P76" s="102"/>
      <c r="Q76" s="103"/>
    </row>
    <row r="77" spans="1:17" s="3" customFormat="1" ht="15" customHeight="1" thickBot="1" x14ac:dyDescent="0.3">
      <c r="A77" s="66" t="s">
        <v>80</v>
      </c>
      <c r="B77" s="43"/>
      <c r="C77" s="44"/>
      <c r="D77" s="43" t="s">
        <v>79</v>
      </c>
      <c r="E77" s="45"/>
      <c r="F77" s="44"/>
      <c r="G77" s="85">
        <f>G71+G75</f>
        <v>7955.6480000000001</v>
      </c>
      <c r="H77" s="49"/>
      <c r="P77" s="102"/>
      <c r="Q77" s="103"/>
    </row>
    <row r="78" spans="1:17" s="20" customFormat="1" ht="15" customHeight="1" x14ac:dyDescent="0.25">
      <c r="A78" s="50"/>
      <c r="B78" s="51"/>
      <c r="C78" s="52"/>
      <c r="D78" s="51"/>
      <c r="E78" s="53"/>
      <c r="F78" s="52"/>
      <c r="G78" s="80"/>
      <c r="H78" s="54"/>
      <c r="J78" s="104"/>
      <c r="K78" s="104"/>
      <c r="L78" s="3"/>
      <c r="M78" s="3"/>
      <c r="N78" s="3"/>
      <c r="O78" s="3"/>
      <c r="P78" s="102"/>
      <c r="Q78" s="103"/>
    </row>
    <row r="79" spans="1:17" s="3" customFormat="1" ht="15" customHeight="1" x14ac:dyDescent="0.25">
      <c r="A79" s="56" t="s">
        <v>58</v>
      </c>
      <c r="B79" s="22"/>
      <c r="C79" s="23"/>
      <c r="D79" s="22"/>
      <c r="E79" s="24" t="s">
        <v>61</v>
      </c>
      <c r="F79" s="23"/>
      <c r="G79" s="81"/>
      <c r="H79" s="29"/>
      <c r="J79" s="3" t="s">
        <v>61</v>
      </c>
    </row>
    <row r="80" spans="1:17" s="3" customFormat="1" ht="15" customHeight="1" x14ac:dyDescent="0.2">
      <c r="A80" s="55" t="s">
        <v>9</v>
      </c>
      <c r="B80" s="22" t="s">
        <v>23</v>
      </c>
      <c r="C80" s="52">
        <v>36861</v>
      </c>
      <c r="D80" s="51" t="s">
        <v>74</v>
      </c>
      <c r="E80" s="83">
        <v>4.7329999999999997E-2</v>
      </c>
      <c r="F80" s="23">
        <v>45992</v>
      </c>
      <c r="G80" s="84">
        <v>172.84</v>
      </c>
      <c r="H80" s="29" t="s">
        <v>91</v>
      </c>
    </row>
    <row r="81" spans="1:12" s="3" customFormat="1" ht="15" customHeight="1" x14ac:dyDescent="0.2">
      <c r="A81" s="55" t="s">
        <v>9</v>
      </c>
      <c r="B81" s="22" t="s">
        <v>65</v>
      </c>
      <c r="C81" s="52">
        <v>41906</v>
      </c>
      <c r="D81" s="51" t="s">
        <v>74</v>
      </c>
      <c r="E81" s="68">
        <v>2.9389999999999999E-2</v>
      </c>
      <c r="F81" s="23" t="s">
        <v>88</v>
      </c>
      <c r="G81" s="84">
        <v>202.8505932055289</v>
      </c>
      <c r="H81" s="29" t="s">
        <v>91</v>
      </c>
    </row>
    <row r="82" spans="1:12" s="3" customFormat="1" ht="15" customHeight="1" x14ac:dyDescent="0.2">
      <c r="A82" s="55" t="s">
        <v>9</v>
      </c>
      <c r="B82" s="22" t="s">
        <v>70</v>
      </c>
      <c r="C82" s="52">
        <v>42460</v>
      </c>
      <c r="D82" s="51" t="s">
        <v>74</v>
      </c>
      <c r="E82" s="68" t="s">
        <v>15</v>
      </c>
      <c r="F82" s="23" t="s">
        <v>88</v>
      </c>
      <c r="G82" s="84">
        <v>21.754088168128042</v>
      </c>
      <c r="H82" s="29" t="s">
        <v>91</v>
      </c>
    </row>
    <row r="83" spans="1:12" s="3" customFormat="1" ht="15" customHeight="1" x14ac:dyDescent="0.2">
      <c r="A83" s="55" t="s">
        <v>9</v>
      </c>
      <c r="B83" s="22" t="s">
        <v>50</v>
      </c>
      <c r="C83" s="52">
        <v>36980</v>
      </c>
      <c r="D83" s="51" t="s">
        <v>74</v>
      </c>
      <c r="E83" s="34">
        <v>3.3700000000000001E-2</v>
      </c>
      <c r="F83" s="23">
        <v>46143</v>
      </c>
      <c r="G83" s="84">
        <v>202.442125</v>
      </c>
      <c r="H83" s="29" t="s">
        <v>91</v>
      </c>
      <c r="L83" s="3" t="s">
        <v>61</v>
      </c>
    </row>
    <row r="84" spans="1:12" s="3" customFormat="1" ht="15" customHeight="1" x14ac:dyDescent="0.2">
      <c r="A84" s="55" t="s">
        <v>9</v>
      </c>
      <c r="B84" s="22" t="s">
        <v>51</v>
      </c>
      <c r="C84" s="52">
        <v>38838</v>
      </c>
      <c r="D84" s="51" t="s">
        <v>74</v>
      </c>
      <c r="E84" s="68" t="s">
        <v>15</v>
      </c>
      <c r="F84" s="23">
        <v>46143</v>
      </c>
      <c r="G84" s="84">
        <v>104.722825</v>
      </c>
      <c r="H84" s="29" t="s">
        <v>92</v>
      </c>
    </row>
    <row r="85" spans="1:12" s="3" customFormat="1" ht="15" customHeight="1" x14ac:dyDescent="0.2">
      <c r="A85" s="55" t="s">
        <v>9</v>
      </c>
      <c r="B85" s="22" t="s">
        <v>52</v>
      </c>
      <c r="C85" s="52">
        <v>37060</v>
      </c>
      <c r="D85" s="51" t="s">
        <v>74</v>
      </c>
      <c r="E85" s="34">
        <v>3.39E-2</v>
      </c>
      <c r="F85" s="23">
        <v>46235</v>
      </c>
      <c r="G85" s="84">
        <v>218.45849999999999</v>
      </c>
      <c r="H85" s="29" t="s">
        <v>91</v>
      </c>
      <c r="K85" s="3" t="s">
        <v>61</v>
      </c>
    </row>
    <row r="86" spans="1:12" s="3" customFormat="1" ht="15" customHeight="1" x14ac:dyDescent="0.2">
      <c r="A86" s="55" t="s">
        <v>9</v>
      </c>
      <c r="B86" s="22" t="s">
        <v>62</v>
      </c>
      <c r="C86" s="52">
        <v>40756</v>
      </c>
      <c r="D86" s="51" t="s">
        <v>74</v>
      </c>
      <c r="E86" s="34" t="s">
        <v>15</v>
      </c>
      <c r="F86" s="23">
        <v>46235</v>
      </c>
      <c r="G86" s="84">
        <v>94.409000000000006</v>
      </c>
      <c r="H86" s="29" t="s">
        <v>92</v>
      </c>
    </row>
    <row r="87" spans="1:12" s="3" customFormat="1" ht="15" customHeight="1" x14ac:dyDescent="0.2">
      <c r="A87" s="55" t="s">
        <v>9</v>
      </c>
      <c r="B87" s="22" t="s">
        <v>47</v>
      </c>
      <c r="C87" s="52">
        <v>39022</v>
      </c>
      <c r="D87" s="51" t="s">
        <v>74</v>
      </c>
      <c r="E87" s="34">
        <v>4.99E-2</v>
      </c>
      <c r="F87" s="23">
        <v>46327</v>
      </c>
      <c r="G87" s="84">
        <v>126.038325</v>
      </c>
      <c r="H87" s="29" t="s">
        <v>91</v>
      </c>
    </row>
    <row r="88" spans="1:12" s="3" customFormat="1" ht="15" customHeight="1" x14ac:dyDescent="0.2">
      <c r="A88" s="55" t="s">
        <v>9</v>
      </c>
      <c r="B88" s="22" t="s">
        <v>14</v>
      </c>
      <c r="C88" s="52">
        <v>35359</v>
      </c>
      <c r="D88" s="51" t="s">
        <v>74</v>
      </c>
      <c r="E88" s="34" t="s">
        <v>15</v>
      </c>
      <c r="F88" s="23">
        <v>46327</v>
      </c>
      <c r="G88" s="84">
        <v>46.899425000000001</v>
      </c>
      <c r="H88" s="29" t="s">
        <v>92</v>
      </c>
    </row>
    <row r="89" spans="1:12" s="3" customFormat="1" ht="15" customHeight="1" x14ac:dyDescent="0.2">
      <c r="A89" s="55" t="s">
        <v>9</v>
      </c>
      <c r="B89" s="22" t="s">
        <v>63</v>
      </c>
      <c r="C89" s="52">
        <v>40729</v>
      </c>
      <c r="D89" s="51" t="s">
        <v>74</v>
      </c>
      <c r="E89" s="34">
        <v>3.3059999999999999E-2</v>
      </c>
      <c r="F89" s="23" t="s">
        <v>93</v>
      </c>
      <c r="G89" s="84">
        <v>481.06852500000002</v>
      </c>
      <c r="H89" s="29" t="s">
        <v>91</v>
      </c>
    </row>
    <row r="90" spans="1:12" s="3" customFormat="1" ht="15" customHeight="1" x14ac:dyDescent="0.2">
      <c r="A90" s="55" t="s">
        <v>9</v>
      </c>
      <c r="B90" s="22" t="s">
        <v>71</v>
      </c>
      <c r="C90" s="52">
        <v>42735</v>
      </c>
      <c r="D90" s="51" t="s">
        <v>74</v>
      </c>
      <c r="E90" s="68" t="s">
        <v>15</v>
      </c>
      <c r="F90" s="23" t="s">
        <v>93</v>
      </c>
      <c r="G90" s="84">
        <v>37.232199999999999</v>
      </c>
      <c r="H90" s="29" t="s">
        <v>91</v>
      </c>
    </row>
    <row r="91" spans="1:12" s="3" customFormat="1" ht="15" customHeight="1" x14ac:dyDescent="0.2">
      <c r="A91" s="55" t="s">
        <v>9</v>
      </c>
      <c r="B91" s="22" t="s">
        <v>26</v>
      </c>
      <c r="C91" s="52">
        <v>37316</v>
      </c>
      <c r="D91" s="51" t="s">
        <v>74</v>
      </c>
      <c r="E91" s="68">
        <v>4.9399999999999999E-2</v>
      </c>
      <c r="F91" s="23">
        <v>46631</v>
      </c>
      <c r="G91" s="84">
        <v>259.75263899999999</v>
      </c>
      <c r="H91" s="29" t="s">
        <v>91</v>
      </c>
    </row>
    <row r="92" spans="1:12" s="3" customFormat="1" ht="15" customHeight="1" x14ac:dyDescent="0.2">
      <c r="A92" s="55" t="s">
        <v>53</v>
      </c>
      <c r="B92" s="22" t="s">
        <v>54</v>
      </c>
      <c r="C92" s="52">
        <v>39326</v>
      </c>
      <c r="D92" s="51" t="s">
        <v>74</v>
      </c>
      <c r="E92" s="68" t="s">
        <v>15</v>
      </c>
      <c r="F92" s="23">
        <v>46631</v>
      </c>
      <c r="G92" s="84">
        <v>154.5972945</v>
      </c>
      <c r="H92" s="29" t="s">
        <v>92</v>
      </c>
    </row>
    <row r="93" spans="1:12" s="3" customFormat="1" ht="15" customHeight="1" x14ac:dyDescent="0.2">
      <c r="A93" s="55" t="s">
        <v>9</v>
      </c>
      <c r="B93" s="22" t="s">
        <v>20</v>
      </c>
      <c r="C93" s="52">
        <v>37591</v>
      </c>
      <c r="D93" s="51" t="s">
        <v>74</v>
      </c>
      <c r="E93" s="68">
        <v>5.3460000000000001E-2</v>
      </c>
      <c r="F93" s="23">
        <v>46722</v>
      </c>
      <c r="G93" s="84">
        <v>59.691200000000002</v>
      </c>
      <c r="H93" s="29" t="s">
        <v>91</v>
      </c>
    </row>
    <row r="94" spans="1:12" s="3" customFormat="1" ht="15" customHeight="1" x14ac:dyDescent="0.2">
      <c r="A94" s="55" t="s">
        <v>9</v>
      </c>
      <c r="B94" s="22" t="s">
        <v>17</v>
      </c>
      <c r="C94" s="52">
        <v>35782</v>
      </c>
      <c r="D94" s="51" t="s">
        <v>74</v>
      </c>
      <c r="E94" s="68" t="s">
        <v>15</v>
      </c>
      <c r="F94" s="23">
        <v>46722</v>
      </c>
      <c r="G94" s="84">
        <v>134.55217500000001</v>
      </c>
      <c r="H94" s="29" t="s">
        <v>92</v>
      </c>
      <c r="K94" s="3" t="s">
        <v>61</v>
      </c>
    </row>
    <row r="95" spans="1:12" s="3" customFormat="1" ht="15" customHeight="1" x14ac:dyDescent="0.2">
      <c r="A95" s="55" t="s">
        <v>9</v>
      </c>
      <c r="B95" s="22" t="s">
        <v>29</v>
      </c>
      <c r="C95" s="52">
        <v>37680</v>
      </c>
      <c r="D95" s="51" t="s">
        <v>74</v>
      </c>
      <c r="E95" s="68">
        <v>5.0799999999999998E-2</v>
      </c>
      <c r="F95" s="23">
        <v>46813</v>
      </c>
      <c r="G95" s="84">
        <v>157.08698699999999</v>
      </c>
      <c r="H95" s="29" t="s">
        <v>91</v>
      </c>
    </row>
    <row r="96" spans="1:12" s="3" customFormat="1" ht="15" customHeight="1" x14ac:dyDescent="0.2">
      <c r="A96" s="55" t="s">
        <v>9</v>
      </c>
      <c r="B96" s="22" t="s">
        <v>60</v>
      </c>
      <c r="C96" s="52">
        <v>39508</v>
      </c>
      <c r="D96" s="51" t="s">
        <v>74</v>
      </c>
      <c r="E96" s="68" t="s">
        <v>15</v>
      </c>
      <c r="F96" s="23">
        <v>46813</v>
      </c>
      <c r="G96" s="84">
        <v>279.08038950000002</v>
      </c>
      <c r="H96" s="29" t="s">
        <v>92</v>
      </c>
    </row>
    <row r="97" spans="1:8" s="3" customFormat="1" ht="15" customHeight="1" x14ac:dyDescent="0.2">
      <c r="A97" s="55" t="s">
        <v>9</v>
      </c>
      <c r="B97" s="22" t="s">
        <v>66</v>
      </c>
      <c r="C97" s="52">
        <v>41906</v>
      </c>
      <c r="D97" s="51" t="s">
        <v>74</v>
      </c>
      <c r="E97" s="34">
        <v>6.5379999999999994E-2</v>
      </c>
      <c r="F97" s="23">
        <v>47026</v>
      </c>
      <c r="G97" s="84">
        <v>191.29748476028078</v>
      </c>
      <c r="H97" s="29" t="s">
        <v>91</v>
      </c>
    </row>
    <row r="98" spans="1:8" s="3" customFormat="1" ht="15" customHeight="1" x14ac:dyDescent="0.2">
      <c r="A98" s="55" t="s">
        <v>9</v>
      </c>
      <c r="B98" s="22" t="s">
        <v>49</v>
      </c>
      <c r="C98" s="52">
        <v>38384</v>
      </c>
      <c r="D98" s="51" t="s">
        <v>74</v>
      </c>
      <c r="E98" s="68">
        <v>5.4960000000000002E-2</v>
      </c>
      <c r="F98" s="23">
        <v>47515</v>
      </c>
      <c r="G98" s="84">
        <v>262.69082500000002</v>
      </c>
      <c r="H98" s="29" t="s">
        <v>91</v>
      </c>
    </row>
    <row r="99" spans="1:8" s="3" customFormat="1" ht="15" customHeight="1" x14ac:dyDescent="0.2">
      <c r="A99" s="55" t="s">
        <v>9</v>
      </c>
      <c r="B99" s="22" t="s">
        <v>48</v>
      </c>
      <c r="C99" s="52">
        <v>36536</v>
      </c>
      <c r="D99" s="51" t="s">
        <v>74</v>
      </c>
      <c r="E99" s="68" t="s">
        <v>15</v>
      </c>
      <c r="F99" s="23">
        <v>47515</v>
      </c>
      <c r="G99" s="84">
        <v>80.511799999999994</v>
      </c>
      <c r="H99" s="29" t="s">
        <v>92</v>
      </c>
    </row>
    <row r="100" spans="1:8" s="3" customFormat="1" ht="15" customHeight="1" thickBot="1" x14ac:dyDescent="0.3">
      <c r="A100" s="66" t="s">
        <v>59</v>
      </c>
      <c r="B100" s="57"/>
      <c r="C100" s="71"/>
      <c r="D100" s="43"/>
      <c r="E100" s="72"/>
      <c r="F100" s="58"/>
      <c r="G100" s="86">
        <v>3337.9020524074126</v>
      </c>
      <c r="H100" s="59"/>
    </row>
    <row r="101" spans="1:8" s="3" customFormat="1" ht="15" customHeight="1" x14ac:dyDescent="0.2"/>
    <row r="102" spans="1:8" s="3" customFormat="1" ht="15" customHeight="1" x14ac:dyDescent="0.2"/>
    <row r="103" spans="1:8" s="3" customFormat="1" ht="15" x14ac:dyDescent="0.2">
      <c r="C103" s="13"/>
    </row>
    <row r="104" spans="1:8" s="3" customFormat="1" ht="15" x14ac:dyDescent="0.2">
      <c r="B104" s="3" t="s">
        <v>61</v>
      </c>
    </row>
    <row r="105" spans="1:8" s="3" customFormat="1" ht="15" x14ac:dyDescent="0.2">
      <c r="A105" s="3" t="s">
        <v>61</v>
      </c>
      <c r="B105" s="3" t="s">
        <v>61</v>
      </c>
    </row>
    <row r="106" spans="1:8" s="3" customFormat="1" ht="15" x14ac:dyDescent="0.2">
      <c r="A106" s="3" t="s">
        <v>61</v>
      </c>
      <c r="E106" s="33"/>
      <c r="H106" s="3" t="s">
        <v>61</v>
      </c>
    </row>
    <row r="107" spans="1:8" s="3" customFormat="1" ht="15" x14ac:dyDescent="0.2">
      <c r="A107"/>
      <c r="B107"/>
      <c r="C107"/>
      <c r="D107"/>
      <c r="E107"/>
      <c r="F107"/>
      <c r="G107"/>
      <c r="H107"/>
    </row>
    <row r="108" spans="1:8" s="3" customFormat="1" ht="15" x14ac:dyDescent="0.2">
      <c r="A108"/>
      <c r="C108" s="13"/>
    </row>
    <row r="109" spans="1:8" s="3" customFormat="1" ht="15" customHeight="1" x14ac:dyDescent="0.2">
      <c r="C109" s="13"/>
    </row>
    <row r="110" spans="1:8" s="3" customFormat="1" ht="15" customHeight="1" x14ac:dyDescent="0.2"/>
    <row r="111" spans="1:8" s="3" customFormat="1" ht="15" customHeight="1" x14ac:dyDescent="0.2"/>
    <row r="112" spans="1:8" s="3" customFormat="1" ht="15" customHeight="1" x14ac:dyDescent="0.2"/>
    <row r="113" spans="1:14" s="3" customFormat="1" ht="15" customHeight="1" x14ac:dyDescent="0.2"/>
    <row r="114" spans="1:14" s="3" customFormat="1" ht="15" customHeight="1" x14ac:dyDescent="0.2">
      <c r="C114" s="13"/>
    </row>
    <row r="115" spans="1:14" s="3" customFormat="1" ht="15" customHeight="1" x14ac:dyDescent="0.2">
      <c r="C115" s="13"/>
    </row>
    <row r="116" spans="1:14" s="3" customFormat="1" ht="15" customHeight="1" x14ac:dyDescent="0.2">
      <c r="C116" s="13"/>
    </row>
    <row r="117" spans="1:14" s="3" customFormat="1" ht="15" customHeight="1" x14ac:dyDescent="0.2">
      <c r="C117" s="13"/>
      <c r="J117"/>
      <c r="K117"/>
      <c r="L117"/>
      <c r="M117"/>
      <c r="N117"/>
    </row>
    <row r="118" spans="1:14" s="3" customFormat="1" ht="15" customHeight="1" x14ac:dyDescent="0.2">
      <c r="C118" s="13"/>
    </row>
    <row r="119" spans="1:14" s="3" customFormat="1" ht="15" customHeight="1" x14ac:dyDescent="0.2">
      <c r="C119" s="13"/>
    </row>
    <row r="120" spans="1:14" s="3" customFormat="1" ht="15" customHeight="1" x14ac:dyDescent="0.2">
      <c r="C120" s="13"/>
    </row>
    <row r="121" spans="1:14" ht="15" customHeight="1" x14ac:dyDescent="0.2">
      <c r="A121" s="3"/>
      <c r="B121" s="3"/>
      <c r="C121" s="13"/>
      <c r="D121" s="3"/>
      <c r="E121" s="3"/>
      <c r="F121" s="3"/>
      <c r="G121" s="3"/>
      <c r="H121" s="3"/>
      <c r="J121" s="3"/>
      <c r="K121" s="3"/>
      <c r="L121" s="3"/>
      <c r="M121" s="3"/>
      <c r="N121" s="3"/>
    </row>
    <row r="122" spans="1:14" s="3" customFormat="1" ht="15" customHeight="1" x14ac:dyDescent="0.2">
      <c r="C122" s="13"/>
    </row>
    <row r="123" spans="1:14" s="3" customFormat="1" ht="15" customHeight="1" x14ac:dyDescent="0.2">
      <c r="C123" s="13"/>
    </row>
    <row r="124" spans="1:14" s="3" customFormat="1" ht="15" customHeight="1" x14ac:dyDescent="0.2">
      <c r="C124" s="13"/>
    </row>
    <row r="125" spans="1:14" s="3" customFormat="1" ht="15" customHeight="1" x14ac:dyDescent="0.2">
      <c r="C125" s="13"/>
    </row>
    <row r="126" spans="1:14" s="3" customFormat="1" ht="15" customHeight="1" x14ac:dyDescent="0.2">
      <c r="C126" s="13"/>
    </row>
    <row r="127" spans="1:14" s="3" customFormat="1" ht="15" customHeight="1" x14ac:dyDescent="0.2">
      <c r="C127" s="13"/>
    </row>
    <row r="128" spans="1:14" s="3" customFormat="1" ht="15" customHeight="1" x14ac:dyDescent="0.2">
      <c r="C128" s="13"/>
    </row>
    <row r="129" spans="3:3" s="3" customFormat="1" ht="15" customHeight="1" x14ac:dyDescent="0.2">
      <c r="C129" s="13"/>
    </row>
    <row r="130" spans="3:3" s="3" customFormat="1" ht="15" customHeight="1" x14ac:dyDescent="0.2">
      <c r="C130" s="13"/>
    </row>
    <row r="131" spans="3:3" s="3" customFormat="1" ht="15" customHeight="1" x14ac:dyDescent="0.2">
      <c r="C131" s="13"/>
    </row>
    <row r="132" spans="3:3" s="3" customFormat="1" ht="15" customHeight="1" x14ac:dyDescent="0.2">
      <c r="C132" s="13"/>
    </row>
    <row r="133" spans="3:3" s="3" customFormat="1" ht="15" customHeight="1" x14ac:dyDescent="0.2">
      <c r="C133" s="13"/>
    </row>
    <row r="134" spans="3:3" s="3" customFormat="1" ht="15" customHeight="1" x14ac:dyDescent="0.2">
      <c r="C134" s="13"/>
    </row>
    <row r="135" spans="3:3" s="3" customFormat="1" ht="15" customHeight="1" x14ac:dyDescent="0.2">
      <c r="C135" s="13"/>
    </row>
    <row r="136" spans="3:3" s="3" customFormat="1" ht="15" customHeight="1" x14ac:dyDescent="0.2">
      <c r="C136" s="13"/>
    </row>
    <row r="137" spans="3:3" s="3" customFormat="1" ht="15" customHeight="1" x14ac:dyDescent="0.2">
      <c r="C137" s="13"/>
    </row>
    <row r="138" spans="3:3" s="3" customFormat="1" ht="15" customHeight="1" x14ac:dyDescent="0.2">
      <c r="C138" s="13"/>
    </row>
    <row r="139" spans="3:3" s="3" customFormat="1" ht="15" customHeight="1" x14ac:dyDescent="0.2">
      <c r="C139" s="13"/>
    </row>
    <row r="140" spans="3:3" s="3" customFormat="1" ht="15" customHeight="1" x14ac:dyDescent="0.2">
      <c r="C140" s="13"/>
    </row>
    <row r="141" spans="3:3" s="3" customFormat="1" ht="15" customHeight="1" x14ac:dyDescent="0.2">
      <c r="C141" s="13"/>
    </row>
    <row r="142" spans="3:3" s="3" customFormat="1" ht="15" customHeight="1" x14ac:dyDescent="0.2">
      <c r="C142" s="13"/>
    </row>
    <row r="143" spans="3:3" s="3" customFormat="1" ht="15" customHeight="1" x14ac:dyDescent="0.2">
      <c r="C143" s="13"/>
    </row>
    <row r="144" spans="3:3" s="3" customFormat="1" ht="15" customHeight="1" x14ac:dyDescent="0.2">
      <c r="C144" s="13"/>
    </row>
    <row r="145" spans="3:3" s="3" customFormat="1" ht="15" customHeight="1" x14ac:dyDescent="0.2">
      <c r="C145" s="13"/>
    </row>
    <row r="146" spans="3:3" s="3" customFormat="1" ht="15" customHeight="1" x14ac:dyDescent="0.2">
      <c r="C146" s="13"/>
    </row>
    <row r="147" spans="3:3" s="3" customFormat="1" ht="15" customHeight="1" x14ac:dyDescent="0.2">
      <c r="C147" s="13"/>
    </row>
    <row r="148" spans="3:3" s="3" customFormat="1" ht="15" customHeight="1" x14ac:dyDescent="0.2">
      <c r="C148" s="13"/>
    </row>
    <row r="149" spans="3:3" s="3" customFormat="1" ht="15" customHeight="1" x14ac:dyDescent="0.2">
      <c r="C149" s="13"/>
    </row>
    <row r="150" spans="3:3" s="3" customFormat="1" ht="15" customHeight="1" x14ac:dyDescent="0.2">
      <c r="C150" s="13"/>
    </row>
    <row r="151" spans="3:3" s="3" customFormat="1" ht="15" customHeight="1" x14ac:dyDescent="0.2">
      <c r="C151" s="13"/>
    </row>
    <row r="152" spans="3:3" s="3" customFormat="1" ht="15" customHeight="1" x14ac:dyDescent="0.2">
      <c r="C152" s="13"/>
    </row>
    <row r="153" spans="3:3" s="3" customFormat="1" ht="15" customHeight="1" x14ac:dyDescent="0.2">
      <c r="C153" s="13"/>
    </row>
    <row r="154" spans="3:3" s="3" customFormat="1" ht="15" customHeight="1" x14ac:dyDescent="0.2">
      <c r="C154" s="13"/>
    </row>
    <row r="155" spans="3:3" s="3" customFormat="1" ht="15" customHeight="1" x14ac:dyDescent="0.2">
      <c r="C155" s="13"/>
    </row>
    <row r="156" spans="3:3" s="3" customFormat="1" ht="15" customHeight="1" x14ac:dyDescent="0.2">
      <c r="C156" s="13"/>
    </row>
    <row r="157" spans="3:3" s="3" customFormat="1" ht="15" customHeight="1" x14ac:dyDescent="0.2">
      <c r="C157" s="13"/>
    </row>
    <row r="158" spans="3:3" s="3" customFormat="1" ht="15" customHeight="1" x14ac:dyDescent="0.2">
      <c r="C158" s="13"/>
    </row>
    <row r="159" spans="3:3" s="3" customFormat="1" ht="15" customHeight="1" x14ac:dyDescent="0.2">
      <c r="C159" s="13"/>
    </row>
    <row r="160" spans="3:3" s="3" customFormat="1" ht="15" customHeight="1" x14ac:dyDescent="0.2">
      <c r="C160" s="13"/>
    </row>
    <row r="161" spans="3:3" s="3" customFormat="1" ht="15" customHeight="1" x14ac:dyDescent="0.2">
      <c r="C161" s="13"/>
    </row>
    <row r="162" spans="3:3" s="3" customFormat="1" ht="15" customHeight="1" x14ac:dyDescent="0.2">
      <c r="C162" s="13"/>
    </row>
    <row r="163" spans="3:3" s="3" customFormat="1" ht="15" customHeight="1" x14ac:dyDescent="0.2">
      <c r="C163" s="13"/>
    </row>
    <row r="164" spans="3:3" s="3" customFormat="1" ht="15" customHeight="1" x14ac:dyDescent="0.2">
      <c r="C164" s="13"/>
    </row>
    <row r="165" spans="3:3" s="3" customFormat="1" ht="15" customHeight="1" x14ac:dyDescent="0.2">
      <c r="C165" s="13"/>
    </row>
    <row r="166" spans="3:3" s="3" customFormat="1" ht="15" customHeight="1" x14ac:dyDescent="0.2">
      <c r="C166" s="13"/>
    </row>
    <row r="167" spans="3:3" s="3" customFormat="1" ht="15" customHeight="1" x14ac:dyDescent="0.2">
      <c r="C167" s="13"/>
    </row>
    <row r="168" spans="3:3" s="3" customFormat="1" ht="15" customHeight="1" x14ac:dyDescent="0.2">
      <c r="C168" s="13"/>
    </row>
    <row r="169" spans="3:3" s="3" customFormat="1" ht="15" customHeight="1" x14ac:dyDescent="0.2">
      <c r="C169" s="13"/>
    </row>
    <row r="170" spans="3:3" s="3" customFormat="1" ht="15" customHeight="1" x14ac:dyDescent="0.2">
      <c r="C170" s="13"/>
    </row>
    <row r="171" spans="3:3" s="3" customFormat="1" ht="15" customHeight="1" x14ac:dyDescent="0.2">
      <c r="C171" s="13"/>
    </row>
    <row r="172" spans="3:3" s="3" customFormat="1" ht="15" customHeight="1" x14ac:dyDescent="0.2">
      <c r="C172" s="13"/>
    </row>
    <row r="173" spans="3:3" s="3" customFormat="1" ht="15" customHeight="1" x14ac:dyDescent="0.2">
      <c r="C173" s="13"/>
    </row>
    <row r="174" spans="3:3" s="3" customFormat="1" ht="15" customHeight="1" x14ac:dyDescent="0.2">
      <c r="C174" s="13"/>
    </row>
    <row r="175" spans="3:3" s="3" customFormat="1" ht="15" customHeight="1" x14ac:dyDescent="0.2">
      <c r="C175" s="13"/>
    </row>
    <row r="176" spans="3:3" s="3" customFormat="1" ht="15" customHeight="1" x14ac:dyDescent="0.2">
      <c r="C176" s="13"/>
    </row>
    <row r="177" spans="3:3" s="3" customFormat="1" ht="15" customHeight="1" x14ac:dyDescent="0.2">
      <c r="C177" s="13"/>
    </row>
    <row r="178" spans="3:3" s="3" customFormat="1" ht="15" customHeight="1" x14ac:dyDescent="0.2">
      <c r="C178" s="13"/>
    </row>
    <row r="179" spans="3:3" s="3" customFormat="1" ht="15" customHeight="1" x14ac:dyDescent="0.2">
      <c r="C179" s="13"/>
    </row>
    <row r="180" spans="3:3" s="3" customFormat="1" ht="15" customHeight="1" x14ac:dyDescent="0.2">
      <c r="C180" s="13"/>
    </row>
    <row r="181" spans="3:3" s="3" customFormat="1" ht="15" customHeight="1" x14ac:dyDescent="0.2">
      <c r="C181" s="13"/>
    </row>
    <row r="182" spans="3:3" s="3" customFormat="1" ht="15" customHeight="1" x14ac:dyDescent="0.2">
      <c r="C182" s="13"/>
    </row>
    <row r="183" spans="3:3" s="3" customFormat="1" ht="15" customHeight="1" x14ac:dyDescent="0.2">
      <c r="C183" s="13"/>
    </row>
    <row r="184" spans="3:3" s="3" customFormat="1" ht="15" customHeight="1" x14ac:dyDescent="0.2">
      <c r="C184" s="13"/>
    </row>
    <row r="185" spans="3:3" s="3" customFormat="1" ht="15" customHeight="1" x14ac:dyDescent="0.2">
      <c r="C185" s="13"/>
    </row>
    <row r="186" spans="3:3" s="3" customFormat="1" ht="15" customHeight="1" x14ac:dyDescent="0.2">
      <c r="C186" s="13"/>
    </row>
    <row r="187" spans="3:3" s="3" customFormat="1" ht="15" customHeight="1" x14ac:dyDescent="0.2">
      <c r="C187" s="13"/>
    </row>
    <row r="188" spans="3:3" s="3" customFormat="1" ht="15" customHeight="1" x14ac:dyDescent="0.2">
      <c r="C188" s="13"/>
    </row>
    <row r="189" spans="3:3" s="3" customFormat="1" ht="15" customHeight="1" x14ac:dyDescent="0.2">
      <c r="C189" s="13"/>
    </row>
    <row r="190" spans="3:3" s="3" customFormat="1" ht="15" customHeight="1" x14ac:dyDescent="0.2">
      <c r="C190" s="13"/>
    </row>
    <row r="191" spans="3:3" s="3" customFormat="1" ht="15" customHeight="1" x14ac:dyDescent="0.2">
      <c r="C191" s="13"/>
    </row>
    <row r="192" spans="3:3" s="3" customFormat="1" ht="15" customHeight="1" x14ac:dyDescent="0.2">
      <c r="C192" s="13"/>
    </row>
    <row r="193" spans="3:3" s="3" customFormat="1" ht="15" customHeight="1" x14ac:dyDescent="0.2">
      <c r="C193" s="13"/>
    </row>
    <row r="194" spans="3:3" s="3" customFormat="1" ht="15" customHeight="1" x14ac:dyDescent="0.2">
      <c r="C194" s="13"/>
    </row>
    <row r="195" spans="3:3" s="3" customFormat="1" ht="15" customHeight="1" x14ac:dyDescent="0.2">
      <c r="C195" s="13"/>
    </row>
    <row r="196" spans="3:3" s="3" customFormat="1" ht="15" customHeight="1" x14ac:dyDescent="0.2">
      <c r="C196" s="13"/>
    </row>
    <row r="197" spans="3:3" s="3" customFormat="1" ht="15" customHeight="1" x14ac:dyDescent="0.2">
      <c r="C197" s="13"/>
    </row>
    <row r="198" spans="3:3" s="3" customFormat="1" ht="15" customHeight="1" x14ac:dyDescent="0.2">
      <c r="C198" s="13"/>
    </row>
    <row r="199" spans="3:3" s="3" customFormat="1" ht="15" customHeight="1" x14ac:dyDescent="0.2">
      <c r="C199" s="13"/>
    </row>
    <row r="200" spans="3:3" s="3" customFormat="1" ht="15" customHeight="1" x14ac:dyDescent="0.2">
      <c r="C200" s="13"/>
    </row>
    <row r="201" spans="3:3" s="3" customFormat="1" ht="15" customHeight="1" x14ac:dyDescent="0.2">
      <c r="C201" s="13"/>
    </row>
    <row r="202" spans="3:3" s="3" customFormat="1" ht="15" customHeight="1" x14ac:dyDescent="0.2">
      <c r="C202" s="13"/>
    </row>
    <row r="203" spans="3:3" s="3" customFormat="1" ht="15" customHeight="1" x14ac:dyDescent="0.2">
      <c r="C203" s="13"/>
    </row>
    <row r="204" spans="3:3" s="3" customFormat="1" ht="15" customHeight="1" x14ac:dyDescent="0.2">
      <c r="C204" s="13"/>
    </row>
    <row r="205" spans="3:3" s="3" customFormat="1" ht="15" customHeight="1" x14ac:dyDescent="0.2">
      <c r="C205" s="13"/>
    </row>
    <row r="206" spans="3:3" s="3" customFormat="1" ht="15" customHeight="1" x14ac:dyDescent="0.2">
      <c r="C206" s="13"/>
    </row>
    <row r="207" spans="3:3" s="3" customFormat="1" ht="15" customHeight="1" x14ac:dyDescent="0.2">
      <c r="C207" s="13"/>
    </row>
    <row r="208" spans="3:3" s="3" customFormat="1" ht="15" customHeight="1" x14ac:dyDescent="0.2">
      <c r="C208" s="13"/>
    </row>
    <row r="209" spans="3:14" s="3" customFormat="1" ht="15" customHeight="1" x14ac:dyDescent="0.2">
      <c r="C209" s="13"/>
    </row>
    <row r="210" spans="3:14" s="3" customFormat="1" ht="15" customHeight="1" x14ac:dyDescent="0.2">
      <c r="C210" s="13"/>
    </row>
    <row r="211" spans="3:14" s="3" customFormat="1" ht="15" customHeight="1" x14ac:dyDescent="0.2">
      <c r="C211" s="13"/>
    </row>
    <row r="212" spans="3:14" s="3" customFormat="1" ht="15" customHeight="1" x14ac:dyDescent="0.2">
      <c r="C212" s="13"/>
    </row>
    <row r="213" spans="3:14" s="3" customFormat="1" ht="15" customHeight="1" x14ac:dyDescent="0.2">
      <c r="C213" s="13"/>
    </row>
    <row r="214" spans="3:14" s="3" customFormat="1" ht="15" customHeight="1" x14ac:dyDescent="0.2">
      <c r="C214" s="13"/>
    </row>
    <row r="215" spans="3:14" s="3" customFormat="1" ht="15" customHeight="1" x14ac:dyDescent="0.2">
      <c r="C215" s="13"/>
      <c r="J215"/>
      <c r="K215"/>
      <c r="L215"/>
      <c r="M215"/>
      <c r="N215"/>
    </row>
    <row r="216" spans="3:14" s="3" customFormat="1" ht="15" customHeight="1" x14ac:dyDescent="0.2">
      <c r="C216" s="13"/>
      <c r="J216"/>
      <c r="K216"/>
      <c r="L216"/>
      <c r="M216"/>
      <c r="N216"/>
    </row>
    <row r="217" spans="3:14" s="3" customFormat="1" ht="15" customHeight="1" x14ac:dyDescent="0.2">
      <c r="C217" s="13"/>
      <c r="J217"/>
      <c r="K217"/>
      <c r="L217"/>
      <c r="M217"/>
      <c r="N217"/>
    </row>
    <row r="218" spans="3:14" s="3" customFormat="1" ht="15" customHeight="1" x14ac:dyDescent="0.2">
      <c r="C218" s="13"/>
      <c r="J218"/>
      <c r="K218"/>
      <c r="L218"/>
      <c r="M218"/>
      <c r="N218"/>
    </row>
    <row r="219" spans="3:14" s="3" customFormat="1" ht="15" customHeight="1" x14ac:dyDescent="0.2">
      <c r="C219" s="13"/>
      <c r="J219"/>
      <c r="K219"/>
      <c r="L219"/>
      <c r="M219"/>
      <c r="N219"/>
    </row>
    <row r="220" spans="3:14" s="3" customFormat="1" ht="15" customHeight="1" x14ac:dyDescent="0.2">
      <c r="C220" s="13"/>
      <c r="J220"/>
      <c r="K220"/>
      <c r="L220"/>
      <c r="M220"/>
      <c r="N220"/>
    </row>
    <row r="221" spans="3:14" s="3" customFormat="1" ht="15" customHeight="1" x14ac:dyDescent="0.2">
      <c r="C221" s="13"/>
      <c r="J221"/>
      <c r="K221"/>
      <c r="L221"/>
      <c r="M221"/>
      <c r="N221"/>
    </row>
    <row r="222" spans="3:14" s="3" customFormat="1" ht="15" customHeight="1" x14ac:dyDescent="0.2">
      <c r="C222" s="13"/>
      <c r="J222"/>
      <c r="K222"/>
      <c r="L222"/>
      <c r="M222"/>
      <c r="N222"/>
    </row>
    <row r="223" spans="3:14" s="3" customFormat="1" ht="15" customHeight="1" x14ac:dyDescent="0.2">
      <c r="C223" s="13"/>
      <c r="J223"/>
      <c r="K223"/>
      <c r="L223"/>
      <c r="M223"/>
      <c r="N223"/>
    </row>
    <row r="224" spans="3:14" s="3" customFormat="1" ht="15" customHeight="1" x14ac:dyDescent="0.2">
      <c r="C224" s="13"/>
      <c r="J224"/>
      <c r="K224"/>
      <c r="L224"/>
      <c r="M224"/>
      <c r="N224"/>
    </row>
    <row r="225" spans="1:15" s="3" customFormat="1" ht="15" customHeight="1" x14ac:dyDescent="0.2">
      <c r="C225" s="13"/>
      <c r="J225"/>
      <c r="K225"/>
      <c r="L225"/>
      <c r="M225"/>
      <c r="N225"/>
    </row>
    <row r="226" spans="1:15" s="3" customFormat="1" ht="15" customHeight="1" x14ac:dyDescent="0.2">
      <c r="C226" s="13"/>
      <c r="J226"/>
      <c r="K226"/>
      <c r="L226"/>
      <c r="M226"/>
      <c r="N226"/>
    </row>
    <row r="227" spans="1:15" s="3" customFormat="1" ht="15" customHeight="1" x14ac:dyDescent="0.2">
      <c r="C227" s="13"/>
      <c r="J227"/>
      <c r="K227"/>
      <c r="L227"/>
      <c r="M227"/>
      <c r="N227"/>
    </row>
    <row r="228" spans="1:15" s="3" customFormat="1" ht="15" customHeight="1" x14ac:dyDescent="0.2">
      <c r="C228" s="13"/>
      <c r="J228"/>
      <c r="K228"/>
      <c r="L228"/>
      <c r="M228"/>
      <c r="N228"/>
    </row>
    <row r="229" spans="1:15" s="3" customFormat="1" ht="15" customHeight="1" x14ac:dyDescent="0.2">
      <c r="C229" s="13"/>
      <c r="J229"/>
      <c r="K229"/>
      <c r="L229"/>
      <c r="M229"/>
      <c r="N229"/>
    </row>
    <row r="230" spans="1:15" s="3" customFormat="1" ht="15" customHeight="1" x14ac:dyDescent="0.2">
      <c r="C230" s="13"/>
      <c r="J230"/>
      <c r="K230"/>
      <c r="L230"/>
      <c r="M230"/>
      <c r="N230"/>
    </row>
    <row r="231" spans="1:15" s="3" customFormat="1" ht="15" customHeight="1" x14ac:dyDescent="0.2">
      <c r="C231" s="13"/>
      <c r="J231"/>
      <c r="K231"/>
      <c r="L231"/>
      <c r="M231"/>
      <c r="N231"/>
    </row>
    <row r="232" spans="1:15" s="3" customFormat="1" ht="15" customHeight="1" x14ac:dyDescent="0.2">
      <c r="C232" s="13"/>
      <c r="J232"/>
      <c r="K232"/>
      <c r="L232"/>
      <c r="M232"/>
      <c r="N232"/>
    </row>
    <row r="233" spans="1:15" s="3" customFormat="1" ht="15" customHeight="1" x14ac:dyDescent="0.2">
      <c r="C233" s="13"/>
      <c r="J233"/>
      <c r="K233"/>
      <c r="L233"/>
      <c r="M233"/>
      <c r="N233"/>
    </row>
    <row r="234" spans="1:15" s="3" customFormat="1" ht="15" customHeight="1" x14ac:dyDescent="0.2">
      <c r="C234" s="13"/>
      <c r="J234"/>
      <c r="K234"/>
      <c r="L234"/>
      <c r="M234"/>
      <c r="N234"/>
    </row>
    <row r="235" spans="1:15" s="3" customFormat="1" ht="15" customHeight="1" x14ac:dyDescent="0.2">
      <c r="C235" s="13"/>
      <c r="J235"/>
      <c r="K235"/>
      <c r="L235"/>
      <c r="M235"/>
      <c r="N235"/>
    </row>
    <row r="236" spans="1:15" s="3" customFormat="1" ht="15" customHeight="1" x14ac:dyDescent="0.2">
      <c r="C236" s="13"/>
      <c r="J236"/>
      <c r="K236"/>
      <c r="L236"/>
      <c r="M236"/>
      <c r="N236"/>
      <c r="O236"/>
    </row>
    <row r="237" spans="1:15" s="3" customFormat="1" ht="15" customHeight="1" x14ac:dyDescent="0.2">
      <c r="C237" s="13"/>
      <c r="J237"/>
      <c r="K237"/>
      <c r="L237"/>
      <c r="M237"/>
      <c r="N237"/>
      <c r="O237"/>
    </row>
    <row r="238" spans="1:15" s="3" customFormat="1" ht="15" customHeight="1" x14ac:dyDescent="0.2">
      <c r="C238" s="13"/>
      <c r="J238"/>
      <c r="K238"/>
      <c r="L238"/>
      <c r="M238"/>
      <c r="N238"/>
      <c r="O238"/>
    </row>
    <row r="239" spans="1:15" s="3" customFormat="1" ht="15" customHeight="1" x14ac:dyDescent="0.2">
      <c r="C239" s="13"/>
      <c r="J239"/>
      <c r="K239"/>
      <c r="L239"/>
      <c r="M239"/>
      <c r="N239"/>
      <c r="O239"/>
    </row>
    <row r="240" spans="1:15" ht="15" customHeight="1" x14ac:dyDescent="0.2">
      <c r="A240" s="3"/>
      <c r="B240" s="3"/>
      <c r="C240" s="13"/>
      <c r="D240" s="3"/>
      <c r="E240" s="3"/>
      <c r="F240" s="3"/>
      <c r="G240" s="3"/>
      <c r="H240" s="3"/>
    </row>
    <row r="241" spans="1:8" ht="15" customHeight="1" x14ac:dyDescent="0.2">
      <c r="A241" s="3"/>
      <c r="B241" s="3"/>
      <c r="C241" s="13"/>
      <c r="D241" s="3"/>
      <c r="E241" s="3"/>
      <c r="F241" s="3"/>
      <c r="G241" s="3"/>
      <c r="H241" s="3"/>
    </row>
    <row r="242" spans="1:8" ht="15" customHeight="1" x14ac:dyDescent="0.2">
      <c r="A242" s="3"/>
      <c r="B242" s="3"/>
      <c r="C242" s="13"/>
      <c r="D242" s="3"/>
      <c r="E242" s="3"/>
      <c r="F242" s="3"/>
      <c r="G242" s="3"/>
      <c r="H242" s="3"/>
    </row>
    <row r="243" spans="1:8" ht="15" customHeight="1" x14ac:dyDescent="0.2">
      <c r="A243" s="3"/>
      <c r="B243" s="3"/>
      <c r="C243" s="13"/>
      <c r="D243" s="3"/>
      <c r="E243" s="3"/>
      <c r="F243" s="3"/>
      <c r="G243" s="3"/>
      <c r="H243" s="3"/>
    </row>
    <row r="244" spans="1:8" ht="15" customHeight="1" x14ac:dyDescent="0.2">
      <c r="A244" s="3"/>
      <c r="B244" s="3"/>
      <c r="C244" s="13"/>
      <c r="D244" s="3"/>
      <c r="E244" s="3"/>
      <c r="F244" s="3"/>
      <c r="G244" s="3"/>
      <c r="H244" s="3"/>
    </row>
    <row r="245" spans="1:8" ht="15" customHeight="1" x14ac:dyDescent="0.2">
      <c r="A245" s="3"/>
      <c r="B245" s="3"/>
      <c r="C245" s="13"/>
      <c r="D245" s="3"/>
      <c r="E245" s="3"/>
      <c r="F245" s="3"/>
      <c r="G245" s="3"/>
      <c r="H245" s="3"/>
    </row>
    <row r="246" spans="1:8" ht="15" customHeight="1" x14ac:dyDescent="0.2"/>
    <row r="247" spans="1:8" ht="15" customHeight="1" x14ac:dyDescent="0.2"/>
    <row r="248" spans="1:8" ht="15" customHeight="1" x14ac:dyDescent="0.2"/>
    <row r="249" spans="1:8" ht="15" customHeight="1" x14ac:dyDescent="0.2"/>
    <row r="250" spans="1:8" ht="15" customHeight="1" x14ac:dyDescent="0.2"/>
    <row r="251" spans="1:8" ht="15" customHeight="1" x14ac:dyDescent="0.2"/>
    <row r="252" spans="1:8" ht="15" customHeight="1" x14ac:dyDescent="0.2"/>
    <row r="253" spans="1:8" ht="15" customHeight="1" x14ac:dyDescent="0.2"/>
    <row r="254" spans="1:8" ht="15" customHeight="1" x14ac:dyDescent="0.2"/>
    <row r="255" spans="1:8" ht="15" customHeight="1" x14ac:dyDescent="0.2"/>
    <row r="256" spans="1:8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</sheetData>
  <mergeCells count="4">
    <mergeCell ref="A7:N7"/>
    <mergeCell ref="A8:N8"/>
    <mergeCell ref="A9:N9"/>
    <mergeCell ref="J12:N12"/>
  </mergeCells>
  <phoneticPr fontId="0" type="noConversion"/>
  <pageMargins left="0.98425196850393704" right="0.59055118110236227" top="0.39370078740157483" bottom="0.39370078740157483" header="0.51181102362204722" footer="0.51181102362204722"/>
  <pageSetup scale="36" orientation="landscape" r:id="rId1"/>
  <headerFooter alignWithMargins="0">
    <oddFooter>&amp;RListe des obligations - BCE et Bell Canada (non-consolidé) - au 31 Mars, 2025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27BC5FD414649B642798E834ED875" ma:contentTypeVersion="12" ma:contentTypeDescription="Create a new document." ma:contentTypeScope="" ma:versionID="a71f87eb91a75d2b5d863e03aed6dd04">
  <xsd:schema xmlns:xsd="http://www.w3.org/2001/XMLSchema" xmlns:xs="http://www.w3.org/2001/XMLSchema" xmlns:p="http://schemas.microsoft.com/office/2006/metadata/properties" xmlns:ns2="cea61d87-c83d-4e88-9a2c-016609e99f4c" xmlns:ns3="20127ce7-b2c5-4883-934d-c90a0091e6da" targetNamespace="http://schemas.microsoft.com/office/2006/metadata/properties" ma:root="true" ma:fieldsID="1a486d63cc02a03af8e523d9121f79e2" ns2:_="" ns3:_="">
    <xsd:import namespace="cea61d87-c83d-4e88-9a2c-016609e99f4c"/>
    <xsd:import namespace="20127ce7-b2c5-4883-934d-c90a0091e6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61d87-c83d-4e88-9a2c-016609e99f4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7d676312-df47-489d-b1c0-ae38fac78d98}" ma:internalName="TaxCatchAll" ma:showField="CatchAllData" ma:web="cea61d87-c83d-4e88-9a2c-016609e99f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27ce7-b2c5-4883-934d-c90a0091e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63c642b-abf5-48bd-aef3-2a365f13db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a61d87-c83d-4e88-9a2c-016609e99f4c" xsi:nil="true"/>
    <lcf76f155ced4ddcb4097134ff3c332f xmlns="20127ce7-b2c5-4883-934d-c90a0091e6da">
      <Terms xmlns="http://schemas.microsoft.com/office/infopath/2007/PartnerControls"/>
    </lcf76f155ced4ddcb4097134ff3c332f>
    <_dlc_DocId xmlns="cea61d87-c83d-4e88-9a2c-016609e99f4c">eSpace-328373509-66848</_dlc_DocId>
    <_dlc_DocIdUrl xmlns="cea61d87-c83d-4e88-9a2c-016609e99f4c">
      <Url>https://bello365.sharepoint.com/sites/MTRLPQDC304/_layouts/15/DocIdRedir.aspx?ID=eSpace-328373509-66848</Url>
      <Description>eSpace-328373509-66848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4977B25-E037-41A0-98A1-2973F2C1CD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CA45F6-66EC-4D9A-AE51-A62464976E29}"/>
</file>

<file path=customXml/itemProps3.xml><?xml version="1.0" encoding="utf-8"?>
<ds:datastoreItem xmlns:ds="http://schemas.openxmlformats.org/officeDocument/2006/customXml" ds:itemID="{84928256-AAA4-4A92-8A67-7DA270ACD91F}">
  <ds:schemaRefs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93460f31-075a-4d59-8286-436c02ca4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4B039906-6258-48C5-A145-CFFBE07D1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Obligations pub - 31 Dec 2025</vt:lpstr>
    </vt:vector>
  </TitlesOfParts>
  <Company>Bell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Liste des obligations publiques au 31 décembre 2024</dc:title>
  <dc:creator>richard.bengian</dc:creator>
  <cp:lastModifiedBy>Laurin, Meagan</cp:lastModifiedBy>
  <cp:lastPrinted>2021-04-09T12:17:08Z</cp:lastPrinted>
  <dcterms:created xsi:type="dcterms:W3CDTF">2005-08-08T18:25:40Z</dcterms:created>
  <dcterms:modified xsi:type="dcterms:W3CDTF">2026-01-16T00:31:41Z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0x010100FFA27BC5FD414649B642798E834ED875</vt:lpwstr>
  </property>
  <property fmtid="{D5CDD505-2E9C-101B-9397-08002B2CF9AE}" pid="3" name="_dlc_DocIdItemGuid">
    <vt:lpwstr>e99e30a1-04c5-415d-8d33-143f8478b6e1</vt:lpwstr>
  </property>
</Properties>
</file>